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25" windowHeight="9885" activeTab="0"/>
  </bookViews>
  <sheets>
    <sheet name="приложение 1" sheetId="1" r:id="rId1"/>
  </sheets>
  <definedNames>
    <definedName name="_xlnm.Print_Titles" localSheetId="0">'приложение 1'!$8:$8</definedName>
  </definedNames>
  <calcPr fullCalcOnLoad="1"/>
</workbook>
</file>

<file path=xl/sharedStrings.xml><?xml version="1.0" encoding="utf-8"?>
<sst xmlns="http://schemas.openxmlformats.org/spreadsheetml/2006/main" count="80" uniqueCount="80">
  <si>
    <t>Код бюджетной классификации Российской Федерации</t>
  </si>
  <si>
    <t>Наименование доходов</t>
  </si>
  <si>
    <t>1 00 00 00 0 00 0 000 000</t>
  </si>
  <si>
    <t>НАЛОГОВЫЕ И НЕНАЛОГОВЫЕ ДОХОДЫ</t>
  </si>
  <si>
    <t>1 01 00 00 0 00 0 000 000</t>
  </si>
  <si>
    <t>НАЛОГИ НА ПРИБЫЛЬ, ДОХОДЫ</t>
  </si>
  <si>
    <t>1 01 02 00 0 01 0 000 000</t>
  </si>
  <si>
    <t>Налог на доходы физических лиц</t>
  </si>
  <si>
    <t>1 05 00 00 0 00 0 000 000</t>
  </si>
  <si>
    <t>НАЛОГИ НА СОВОКУПНЫЙ ДОХОД</t>
  </si>
  <si>
    <t>1 05 02 00 0 00 0 000 000</t>
  </si>
  <si>
    <t>Единый налог на вмененный доход для отдельных видов деятельности</t>
  </si>
  <si>
    <t>1 05 03 00 0 00 0 000 000</t>
  </si>
  <si>
    <t>Единый сельскохозяйственный налог</t>
  </si>
  <si>
    <t>1 06 00 00 0 00 0 000 000</t>
  </si>
  <si>
    <t>НАЛОГИ НА ИМУЩЕСТВО</t>
  </si>
  <si>
    <t>1 06 01 00 0 00 0 000 000</t>
  </si>
  <si>
    <t>Налог на имущество физических лиц</t>
  </si>
  <si>
    <t>1 06 04 00 0 02 0 000 000</t>
  </si>
  <si>
    <t>Транспортный налог</t>
  </si>
  <si>
    <t>1 06 06 00 0 00 0 000 000</t>
  </si>
  <si>
    <t>Земельный налог</t>
  </si>
  <si>
    <t>1 08 00 00 0 00 0 000 000</t>
  </si>
  <si>
    <t>ГОСУДАРСТВЕННАЯ ПОШЛИНА</t>
  </si>
  <si>
    <t>1 11 00 00 0 00 0 000 000</t>
  </si>
  <si>
    <t>ДОХОДЫ ОТ ИСПОЛЬЗОВАНИЯ ИМУЩЕСТВА, НАХОДЯЩЕГОСЯ В ГОСУДАРСТВЕННОЙ И МУНИЦИПАЛЬНОЙ СОБСТВЕННОСТИ</t>
  </si>
  <si>
    <t>1 11 01 00 0 00 0 000 000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</si>
  <si>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</si>
  <si>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1 11 05 00 0 00 0 000 000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</si>
  <si>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</si>
  <si>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1 11 07 00 0 00 0 000 000</t>
  </si>
  <si>
    <t>Платежи от государственных и муниципальных унитарных предприятий</t>
  </si>
  <si>
    <t>1 11 09 00 0 00 0 000 000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</si>
  <si>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</si>
  <si>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1 12 00 00 0 00 0 000 000</t>
  </si>
  <si>
    <t>ПЛАТЕЖИ ПРИ ПОЛЬЗОВАНИИ ПРИРОДНЫМИ РЕСУРСАМИ</t>
  </si>
  <si>
    <t>1 12 01 00 0 01 0 000 120</t>
  </si>
  <si>
    <t>Плата за негативное воздействие на окружающую среду</t>
  </si>
  <si>
    <t>1 13 00 00 0 00 0 000 000</t>
  </si>
  <si>
    <t>ДОХОДЫ ОТ ОКАЗАНИЯ ПЛАТНЫХ УСЛУГ И КОМПЕНСАЦИИ ЗАТРАТ ГОСУДАРСТВА</t>
  </si>
  <si>
    <t>1 13 03 00 0 00 0 000 000</t>
  </si>
  <si>
    <t>Прочие доходы от оказания платных услуг и компенсации затрат государства</t>
  </si>
  <si>
    <t>1 14 00 00 0 00 0 000 000</t>
  </si>
  <si>
    <t>ДОХОДЫ ОТ ПРОДАЖИ МАТЕРИАЛЬНЫХ И НЕМАТЕРИАЛЬНЫХ АКТИВОВ</t>
  </si>
  <si>
    <t>1 14 01 00 0 00 0 000 000</t>
  </si>
  <si>
    <t>Доходы от продажи квартир</t>
  </si>
  <si>
    <t>1 14 02 00 0 00 0 000 000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</si>
  <si>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</si>
  <si>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1 14 06 00 0 00 0 000 000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</si>
  <si>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</si>
  <si>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1 16 00 00 0 00 0 000 000</t>
  </si>
  <si>
    <t>ШТРАФЫ, САНКЦИИ, ВОЗМЕЩЕНИЕ УЩЕРБА</t>
  </si>
  <si>
    <t>1 17 00 00 0 00 0 000 000</t>
  </si>
  <si>
    <t>ПРОЧИЕ НЕНАЛОГОВЫЕ ДОХОДЫ</t>
  </si>
  <si>
    <t>1 17 05 00 0 00 0 000 000</t>
  </si>
  <si>
    <t>Прочие неналоговые доходы</t>
  </si>
  <si>
    <t>2 00 00 00 0 00 0 000 000</t>
  </si>
  <si>
    <t>БЕЗВОЗМЕЗДНЫЕ ПОСТУПЛЕНИЯ</t>
  </si>
  <si>
    <t>2 02 00 00 0 00 0 000 000</t>
  </si>
  <si>
    <t>БЕЗВОЗМЕЗДНЫЕ ПОСТУПЛЕНИЯ ОТ ДРУГИХ БЮДЖЕТОВ БЮДЖЕТНОЙ СИСТЕМЫ РОССИЙСКОЙ ФЕДЕРАЦИИ</t>
  </si>
  <si>
    <t>2 02 01 00 0 00 0 000 000</t>
  </si>
  <si>
    <t>Дотации бюджетам субъектов Российской Федерации и муниципальных образований</t>
  </si>
  <si>
    <t>2 02 02 00 0 00 0 000 000</t>
  </si>
  <si>
    <t>Субсидии бюджетам субъектов Российской Федерации и муниципальных образований (межбюджетные субсидии)</t>
  </si>
  <si>
    <t>2 02 03 00 0 00 0 000 000</t>
  </si>
  <si>
    <t>Субвенции бюджетам субъектов Российской Федерации и муниципальных образований</t>
  </si>
  <si>
    <t>2 02 04 00 0 00 0 000 000</t>
  </si>
  <si>
    <t>Иные межбюджетные трансферты</t>
  </si>
  <si>
    <t>2012 год</t>
  </si>
  <si>
    <t>решение  Думы №189 от 27.09.2011</t>
  </si>
  <si>
    <t>изменения</t>
  </si>
  <si>
    <t>с учетом изменений</t>
  </si>
  <si>
    <t>1 06 02 00 0 02 0 000 110</t>
  </si>
  <si>
    <t>Налог на имущество организаций</t>
  </si>
  <si>
    <t>ИТОГО ДОХОДОВ:</t>
  </si>
  <si>
    <t>ДОХОДЫ БЮДЖЕТА ГОРОДА ПЕРМИ НА 2012 ГОД</t>
  </si>
  <si>
    <t>Пермской городской Думы</t>
  </si>
  <si>
    <t>Приложение № 1 к решению</t>
  </si>
  <si>
    <t>от 21.12.2011 № 250</t>
  </si>
  <si>
    <t>тыс.руб.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</si>
</sst>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00"/>
    <numFmt numFmtId="166" formatCode="#,##0.0"/>
  </numFmts>
  <fonts count="24">
    <font>
      <sz val="10"/>
      <name val="Arial Cyr"/>
      <family val="0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7">
    <xf numFmtId="0" fontId="0" fillId="0" borderId="0" xfId="0" applyAlignment="1">
      <alignment/>
    </xf>
    <xf numFmtId="165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" fillId="0" borderId="10" xfId="0" applyNumberFormat="1" applyFont="1" applyFill="1" applyBorder="1" applyAlignment="1">
      <alignment horizontal="justify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justify" wrapText="1"/>
    </xf>
    <xf numFmtId="0" fontId="4" fillId="0" borderId="0" xfId="0" applyFont="1" applyFill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tabSelected="1" zoomScale="68" zoomScaleNormal="68" zoomScalePageLayoutView="0" workbookViewId="0" topLeftCell="A1">
      <selection activeCell="B7" sqref="B7:B8"/>
    </sheetView>
  </sheetViews>
  <sheetFormatPr defaultColWidth="8.875" defaultRowHeight="12.75"/>
  <cols>
    <col min="1" max="1" width="35.125" style="7" customWidth="1"/>
    <col min="2" max="2" width="84.625" style="7" customWidth="1"/>
    <col min="3" max="3" width="23.00390625" style="7" hidden="1" customWidth="1"/>
    <col min="4" max="4" width="18.125" style="7" customWidth="1"/>
    <col min="5" max="5" width="17.25390625" style="7" customWidth="1"/>
    <col min="6" max="16384" width="8.875" style="7" customWidth="1"/>
  </cols>
  <sheetData>
    <row r="1" spans="4:5" ht="18.75">
      <c r="D1" s="1"/>
      <c r="E1" s="2" t="s">
        <v>77</v>
      </c>
    </row>
    <row r="2" spans="4:5" ht="18.75">
      <c r="D2" s="1"/>
      <c r="E2" s="2" t="s">
        <v>76</v>
      </c>
    </row>
    <row r="3" spans="4:5" ht="18.75">
      <c r="D3" s="1"/>
      <c r="E3" s="2" t="s">
        <v>78</v>
      </c>
    </row>
    <row r="5" spans="1:5" ht="18.75">
      <c r="A5" s="15" t="s">
        <v>75</v>
      </c>
      <c r="B5" s="16"/>
      <c r="C5" s="16"/>
      <c r="D5" s="16"/>
      <c r="E5" s="16"/>
    </row>
    <row r="6" spans="1:5" ht="18.75">
      <c r="A6" s="6"/>
      <c r="B6" s="6"/>
      <c r="C6" s="6"/>
      <c r="E6" s="3" t="s">
        <v>79</v>
      </c>
    </row>
    <row r="7" spans="1:5" ht="18.75">
      <c r="A7" s="13" t="s">
        <v>0</v>
      </c>
      <c r="B7" s="13" t="s">
        <v>1</v>
      </c>
      <c r="C7" s="14" t="s">
        <v>68</v>
      </c>
      <c r="D7" s="14"/>
      <c r="E7" s="14"/>
    </row>
    <row r="8" spans="1:5" ht="56.25">
      <c r="A8" s="13"/>
      <c r="B8" s="13"/>
      <c r="C8" s="9" t="s">
        <v>69</v>
      </c>
      <c r="D8" s="9" t="s">
        <v>70</v>
      </c>
      <c r="E8" s="9" t="s">
        <v>71</v>
      </c>
    </row>
    <row r="9" spans="1:5" ht="18.75">
      <c r="A9" s="10" t="s">
        <v>2</v>
      </c>
      <c r="B9" s="5" t="s">
        <v>3</v>
      </c>
      <c r="C9" s="11">
        <f>C10+C12+C15+C20+C21+C26+C28+C30+C34+C35</f>
        <v>18455037.500000004</v>
      </c>
      <c r="D9" s="11">
        <f>E9-C9</f>
        <v>-4128948.500000002</v>
      </c>
      <c r="E9" s="11">
        <f>E10+E12+E15+E20+E21+E26+E28+E30+E34+E35</f>
        <v>14326089.000000002</v>
      </c>
    </row>
    <row r="10" spans="1:5" ht="18.75">
      <c r="A10" s="4" t="s">
        <v>4</v>
      </c>
      <c r="B10" s="5" t="s">
        <v>5</v>
      </c>
      <c r="C10" s="11">
        <f>C11</f>
        <v>7227718.5</v>
      </c>
      <c r="D10" s="11">
        <f aca="true" t="shared" si="0" ref="D10:D33">E10-C10</f>
        <v>-370289.2000000002</v>
      </c>
      <c r="E10" s="11">
        <f>E11</f>
        <v>6857429.3</v>
      </c>
    </row>
    <row r="11" spans="1:5" ht="18.75">
      <c r="A11" s="4" t="s">
        <v>6</v>
      </c>
      <c r="B11" s="5" t="s">
        <v>7</v>
      </c>
      <c r="C11" s="11">
        <v>7227718.5</v>
      </c>
      <c r="D11" s="11">
        <f t="shared" si="0"/>
        <v>-370289.2000000002</v>
      </c>
      <c r="E11" s="11">
        <f>6855533.3+1896</f>
        <v>6857429.3</v>
      </c>
    </row>
    <row r="12" spans="1:5" ht="18.75">
      <c r="A12" s="4" t="s">
        <v>8</v>
      </c>
      <c r="B12" s="5" t="s">
        <v>9</v>
      </c>
      <c r="C12" s="11">
        <f>C13+C14</f>
        <v>479590.6</v>
      </c>
      <c r="D12" s="11">
        <f t="shared" si="0"/>
        <v>28231.400000000023</v>
      </c>
      <c r="E12" s="11">
        <f>E13+E14</f>
        <v>507822</v>
      </c>
    </row>
    <row r="13" spans="1:5" ht="19.5" customHeight="1">
      <c r="A13" s="4" t="s">
        <v>10</v>
      </c>
      <c r="B13" s="5" t="s">
        <v>11</v>
      </c>
      <c r="C13" s="11">
        <v>478885</v>
      </c>
      <c r="D13" s="11">
        <f t="shared" si="0"/>
        <v>28157</v>
      </c>
      <c r="E13" s="11">
        <f>487101.4+19940.6</f>
        <v>507042</v>
      </c>
    </row>
    <row r="14" spans="1:5" ht="18.75">
      <c r="A14" s="4" t="s">
        <v>12</v>
      </c>
      <c r="B14" s="5" t="s">
        <v>13</v>
      </c>
      <c r="C14" s="11">
        <v>705.6</v>
      </c>
      <c r="D14" s="11">
        <f t="shared" si="0"/>
        <v>74.39999999999998</v>
      </c>
      <c r="E14" s="11">
        <v>780</v>
      </c>
    </row>
    <row r="15" spans="1:5" ht="18.75">
      <c r="A15" s="4" t="s">
        <v>14</v>
      </c>
      <c r="B15" s="5" t="s">
        <v>15</v>
      </c>
      <c r="C15" s="11">
        <f>C16+C18+C19+C17</f>
        <v>7627293.2</v>
      </c>
      <c r="D15" s="11">
        <f>D16+D18+D19+D17</f>
        <v>-3312324.5</v>
      </c>
      <c r="E15" s="11">
        <f>E16+E18+E19+E17</f>
        <v>4314968.7</v>
      </c>
    </row>
    <row r="16" spans="1:5" ht="18.75">
      <c r="A16" s="4" t="s">
        <v>16</v>
      </c>
      <c r="B16" s="5" t="s">
        <v>17</v>
      </c>
      <c r="C16" s="11">
        <v>209629.5</v>
      </c>
      <c r="D16" s="11">
        <f t="shared" si="0"/>
        <v>-5095.299999999988</v>
      </c>
      <c r="E16" s="11">
        <v>204534.2</v>
      </c>
    </row>
    <row r="17" spans="1:5" ht="18.75">
      <c r="A17" s="4" t="s">
        <v>72</v>
      </c>
      <c r="B17" s="8" t="s">
        <v>73</v>
      </c>
      <c r="C17" s="11">
        <v>2959541.7</v>
      </c>
      <c r="D17" s="11">
        <f t="shared" si="0"/>
        <v>-2959541.7</v>
      </c>
      <c r="E17" s="11"/>
    </row>
    <row r="18" spans="1:5" ht="18.75">
      <c r="A18" s="4" t="s">
        <v>18</v>
      </c>
      <c r="B18" s="5" t="s">
        <v>19</v>
      </c>
      <c r="C18" s="11">
        <v>890432.5</v>
      </c>
      <c r="D18" s="11">
        <f t="shared" si="0"/>
        <v>1421.9000000000233</v>
      </c>
      <c r="E18" s="11">
        <v>891854.4</v>
      </c>
    </row>
    <row r="19" spans="1:5" ht="18.75">
      <c r="A19" s="4" t="s">
        <v>20</v>
      </c>
      <c r="B19" s="5" t="s">
        <v>21</v>
      </c>
      <c r="C19" s="11">
        <v>3567689.5</v>
      </c>
      <c r="D19" s="11">
        <f t="shared" si="0"/>
        <v>-349109.3999999999</v>
      </c>
      <c r="E19" s="11">
        <v>3218580.1</v>
      </c>
    </row>
    <row r="20" spans="1:5" ht="18.75">
      <c r="A20" s="4" t="s">
        <v>22</v>
      </c>
      <c r="B20" s="5" t="s">
        <v>23</v>
      </c>
      <c r="C20" s="11">
        <v>375982.8</v>
      </c>
      <c r="D20" s="11">
        <f t="shared" si="0"/>
        <v>-234017.5</v>
      </c>
      <c r="E20" s="11">
        <v>141965.3</v>
      </c>
    </row>
    <row r="21" spans="1:5" ht="49.5" customHeight="1">
      <c r="A21" s="4" t="s">
        <v>24</v>
      </c>
      <c r="B21" s="5" t="s">
        <v>25</v>
      </c>
      <c r="C21" s="11">
        <f>C22+C23+C24+C25</f>
        <v>837835.2</v>
      </c>
      <c r="D21" s="11">
        <f t="shared" si="0"/>
        <v>25638.599999999977</v>
      </c>
      <c r="E21" s="11">
        <f>E22+E23+E24+E25</f>
        <v>863473.7999999999</v>
      </c>
    </row>
    <row r="22" spans="1:5" ht="93.75">
      <c r="A22" s="4" t="s">
        <v>26</v>
      </c>
      <c r="B22" s="5" t="s">
        <v>27</v>
      </c>
      <c r="C22" s="11">
        <v>433.9</v>
      </c>
      <c r="D22" s="11">
        <f t="shared" si="0"/>
        <v>177.70000000000005</v>
      </c>
      <c r="E22" s="11">
        <v>611.6</v>
      </c>
    </row>
    <row r="23" spans="1:5" ht="100.5" customHeight="1">
      <c r="A23" s="4" t="s">
        <v>28</v>
      </c>
      <c r="B23" s="5" t="s">
        <v>29</v>
      </c>
      <c r="C23" s="11">
        <v>665069.2</v>
      </c>
      <c r="D23" s="11">
        <f t="shared" si="0"/>
        <v>68554.70000000007</v>
      </c>
      <c r="E23" s="11">
        <v>733623.9</v>
      </c>
    </row>
    <row r="24" spans="1:5" ht="37.5">
      <c r="A24" s="4" t="s">
        <v>30</v>
      </c>
      <c r="B24" s="5" t="s">
        <v>31</v>
      </c>
      <c r="C24" s="11">
        <v>2041.5</v>
      </c>
      <c r="D24" s="11">
        <f t="shared" si="0"/>
        <v>574.1999999999998</v>
      </c>
      <c r="E24" s="11">
        <v>2615.7</v>
      </c>
    </row>
    <row r="25" spans="1:5" ht="93.75">
      <c r="A25" s="4" t="s">
        <v>32</v>
      </c>
      <c r="B25" s="5" t="s">
        <v>33</v>
      </c>
      <c r="C25" s="11">
        <v>170290.6</v>
      </c>
      <c r="D25" s="11">
        <f t="shared" si="0"/>
        <v>-43668</v>
      </c>
      <c r="E25" s="11">
        <f>146563.2-19940.6</f>
        <v>126622.6</v>
      </c>
    </row>
    <row r="26" spans="1:5" ht="18.75">
      <c r="A26" s="4" t="s">
        <v>34</v>
      </c>
      <c r="B26" s="5" t="s">
        <v>35</v>
      </c>
      <c r="C26" s="11">
        <f>C27</f>
        <v>12552.3</v>
      </c>
      <c r="D26" s="11">
        <f t="shared" si="0"/>
        <v>5383.600000000002</v>
      </c>
      <c r="E26" s="11">
        <f>E27</f>
        <v>17935.9</v>
      </c>
    </row>
    <row r="27" spans="1:5" ht="18.75">
      <c r="A27" s="4" t="s">
        <v>36</v>
      </c>
      <c r="B27" s="5" t="s">
        <v>37</v>
      </c>
      <c r="C27" s="11">
        <v>12552.3</v>
      </c>
      <c r="D27" s="11">
        <f t="shared" si="0"/>
        <v>5383.600000000002</v>
      </c>
      <c r="E27" s="11">
        <v>17935.9</v>
      </c>
    </row>
    <row r="28" spans="1:5" ht="37.5">
      <c r="A28" s="4" t="s">
        <v>38</v>
      </c>
      <c r="B28" s="5" t="s">
        <v>39</v>
      </c>
      <c r="C28" s="11">
        <f>C29</f>
        <v>2900</v>
      </c>
      <c r="D28" s="11">
        <f t="shared" si="0"/>
        <v>7041.799999999999</v>
      </c>
      <c r="E28" s="11">
        <f>E29</f>
        <v>9941.8</v>
      </c>
    </row>
    <row r="29" spans="1:5" ht="37.5">
      <c r="A29" s="4" t="s">
        <v>40</v>
      </c>
      <c r="B29" s="5" t="s">
        <v>41</v>
      </c>
      <c r="C29" s="11">
        <v>2900</v>
      </c>
      <c r="D29" s="11">
        <f t="shared" si="0"/>
        <v>7041.799999999999</v>
      </c>
      <c r="E29" s="11">
        <f>13699.4-3757.6</f>
        <v>9941.8</v>
      </c>
    </row>
    <row r="30" spans="1:5" ht="37.5">
      <c r="A30" s="4" t="s">
        <v>42</v>
      </c>
      <c r="B30" s="5" t="s">
        <v>43</v>
      </c>
      <c r="C30" s="11">
        <f>C31+C32+C33</f>
        <v>1624063.5</v>
      </c>
      <c r="D30" s="11">
        <f t="shared" si="0"/>
        <v>-83192.90000000014</v>
      </c>
      <c r="E30" s="11">
        <f>E31+E32+E33</f>
        <v>1540870.5999999999</v>
      </c>
    </row>
    <row r="31" spans="1:5" ht="18.75">
      <c r="A31" s="4" t="s">
        <v>44</v>
      </c>
      <c r="B31" s="5" t="s">
        <v>45</v>
      </c>
      <c r="C31" s="11">
        <v>389.3</v>
      </c>
      <c r="D31" s="11">
        <f t="shared" si="0"/>
        <v>0</v>
      </c>
      <c r="E31" s="11">
        <v>389.3</v>
      </c>
    </row>
    <row r="32" spans="1:5" ht="75">
      <c r="A32" s="4" t="s">
        <v>46</v>
      </c>
      <c r="B32" s="5" t="s">
        <v>47</v>
      </c>
      <c r="C32" s="11">
        <v>1345399.8</v>
      </c>
      <c r="D32" s="11">
        <f t="shared" si="0"/>
        <v>-32232.90000000014</v>
      </c>
      <c r="E32" s="11">
        <v>1313166.9</v>
      </c>
    </row>
    <row r="33" spans="1:5" ht="56.25">
      <c r="A33" s="4" t="s">
        <v>48</v>
      </c>
      <c r="B33" s="5" t="s">
        <v>49</v>
      </c>
      <c r="C33" s="11">
        <v>278274.4</v>
      </c>
      <c r="D33" s="11">
        <f t="shared" si="0"/>
        <v>-50960.00000000003</v>
      </c>
      <c r="E33" s="11">
        <v>227314.4</v>
      </c>
    </row>
    <row r="34" spans="1:5" ht="18.75">
      <c r="A34" s="4" t="s">
        <v>50</v>
      </c>
      <c r="B34" s="5" t="s">
        <v>51</v>
      </c>
      <c r="C34" s="11">
        <v>136297.6</v>
      </c>
      <c r="D34" s="11">
        <f aca="true" t="shared" si="1" ref="D34:D43">E34-C34</f>
        <v>-67709.1</v>
      </c>
      <c r="E34" s="11">
        <v>68588.5</v>
      </c>
    </row>
    <row r="35" spans="1:5" ht="18.75">
      <c r="A35" s="4" t="s">
        <v>52</v>
      </c>
      <c r="B35" s="5" t="s">
        <v>53</v>
      </c>
      <c r="C35" s="11">
        <f>C36</f>
        <v>130803.8</v>
      </c>
      <c r="D35" s="11">
        <f t="shared" si="1"/>
        <v>-127710.7</v>
      </c>
      <c r="E35" s="11">
        <f>E36</f>
        <v>3093.1</v>
      </c>
    </row>
    <row r="36" spans="1:5" ht="18.75">
      <c r="A36" s="4" t="s">
        <v>54</v>
      </c>
      <c r="B36" s="5" t="s">
        <v>55</v>
      </c>
      <c r="C36" s="11">
        <v>130803.8</v>
      </c>
      <c r="D36" s="11">
        <f t="shared" si="1"/>
        <v>-127710.7</v>
      </c>
      <c r="E36" s="11">
        <v>3093.1</v>
      </c>
    </row>
    <row r="37" spans="1:5" ht="18.75">
      <c r="A37" s="4" t="s">
        <v>56</v>
      </c>
      <c r="B37" s="5" t="s">
        <v>57</v>
      </c>
      <c r="C37" s="11">
        <f>C38</f>
        <v>2601225.8</v>
      </c>
      <c r="D37" s="11">
        <f t="shared" si="1"/>
        <v>3022047.4000000004</v>
      </c>
      <c r="E37" s="11">
        <f>E38</f>
        <v>5623273.2</v>
      </c>
    </row>
    <row r="38" spans="1:5" ht="37.5">
      <c r="A38" s="4" t="s">
        <v>58</v>
      </c>
      <c r="B38" s="5" t="s">
        <v>59</v>
      </c>
      <c r="C38" s="11">
        <f>C39+C40+C41+C42</f>
        <v>2601225.8</v>
      </c>
      <c r="D38" s="11">
        <f t="shared" si="1"/>
        <v>3022047.4000000004</v>
      </c>
      <c r="E38" s="11">
        <f>E39+E40+E41+E42</f>
        <v>5623273.2</v>
      </c>
    </row>
    <row r="39" spans="1:5" ht="37.5">
      <c r="A39" s="4" t="s">
        <v>60</v>
      </c>
      <c r="B39" s="5" t="s">
        <v>61</v>
      </c>
      <c r="C39" s="11">
        <v>142510.8</v>
      </c>
      <c r="D39" s="11">
        <f t="shared" si="1"/>
        <v>58470.40000000002</v>
      </c>
      <c r="E39" s="11">
        <v>200981.2</v>
      </c>
    </row>
    <row r="40" spans="1:5" ht="37.5">
      <c r="A40" s="4" t="s">
        <v>62</v>
      </c>
      <c r="B40" s="5" t="s">
        <v>63</v>
      </c>
      <c r="C40" s="11"/>
      <c r="D40" s="11">
        <f t="shared" si="1"/>
        <v>1086409.3</v>
      </c>
      <c r="E40" s="11">
        <v>1086409.3</v>
      </c>
    </row>
    <row r="41" spans="1:5" ht="37.5">
      <c r="A41" s="4" t="s">
        <v>64</v>
      </c>
      <c r="B41" s="5" t="s">
        <v>65</v>
      </c>
      <c r="C41" s="11">
        <v>2446402.5</v>
      </c>
      <c r="D41" s="11">
        <f t="shared" si="1"/>
        <v>1877145.4000000004</v>
      </c>
      <c r="E41" s="11">
        <v>4323547.9</v>
      </c>
    </row>
    <row r="42" spans="1:5" ht="18.75">
      <c r="A42" s="4" t="s">
        <v>66</v>
      </c>
      <c r="B42" s="5" t="s">
        <v>67</v>
      </c>
      <c r="C42" s="11">
        <v>12312.5</v>
      </c>
      <c r="D42" s="11">
        <f t="shared" si="1"/>
        <v>22.299999999999272</v>
      </c>
      <c r="E42" s="11">
        <v>12334.8</v>
      </c>
    </row>
    <row r="43" spans="1:5" ht="18.75">
      <c r="A43" s="4"/>
      <c r="B43" s="5" t="s">
        <v>74</v>
      </c>
      <c r="C43" s="11">
        <f>C9+C37</f>
        <v>21056263.300000004</v>
      </c>
      <c r="D43" s="12">
        <f t="shared" si="1"/>
        <v>-1106901.1000000015</v>
      </c>
      <c r="E43" s="11">
        <f>E9+E37</f>
        <v>19949362.200000003</v>
      </c>
    </row>
  </sheetData>
  <sheetProtection/>
  <mergeCells count="4">
    <mergeCell ref="A7:A8"/>
    <mergeCell ref="B7:B8"/>
    <mergeCell ref="C7:E7"/>
    <mergeCell ref="A5:E5"/>
  </mergeCells>
  <printOptions/>
  <pageMargins left="0.7874015748031497" right="0.1968503937007874" top="0.15748031496062992" bottom="0.1968503937007874" header="0.3937007874015748" footer="0.3937007874015748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EKolyshkina</cp:lastModifiedBy>
  <cp:lastPrinted>2011-12-23T09:10:17Z</cp:lastPrinted>
  <dcterms:created xsi:type="dcterms:W3CDTF">2006-02-07T12:07:20Z</dcterms:created>
  <dcterms:modified xsi:type="dcterms:W3CDTF">2011-12-23T09:10:18Z</dcterms:modified>
  <cp:category/>
  <cp:version/>
  <cp:contentType/>
  <cp:contentStatus/>
</cp:coreProperties>
</file>