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25" windowHeight="988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<sst xmlns="http://schemas.openxmlformats.org/spreadsheetml/2006/main" count="81" uniqueCount="81">
  <si>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Код бюджетной классификации Российской Федерации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</si>
  <si>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</si>
  <si>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</si>
  <si>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</si>
  <si>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</si>
  <si>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</si>
  <si>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1 01 02 00 0 01 0 000 000</t>
  </si>
  <si>
    <t>Налог на доходы физических лиц</t>
  </si>
  <si>
    <t>1 05 00 00 0 00 0 000 000</t>
  </si>
  <si>
    <t>НАЛОГИ НА СОВОКУПНЫЙ ДОХОД</t>
  </si>
  <si>
    <t>1 05 02 00 0 00 0 000 000</t>
  </si>
  <si>
    <t>Единый налог на вмененный доход для отдельных видов деятельности</t>
  </si>
  <si>
    <t>1 05 03 00 0 00 0 000 000</t>
  </si>
  <si>
    <t>Единый сельскохозяйственный налог</t>
  </si>
  <si>
    <t>1 06 00 00 0 00 0 000 000</t>
  </si>
  <si>
    <t>НАЛОГИ НА ИМУЩЕСТВО</t>
  </si>
  <si>
    <t>1 06 01 00 0 00 0 000 000</t>
  </si>
  <si>
    <t>Налог на имущество физических лиц</t>
  </si>
  <si>
    <t>1 06 04 00 0 02 0 000 000</t>
  </si>
  <si>
    <t>Транспортный налог</t>
  </si>
  <si>
    <t>1 06 06 00 0 00 0 000 000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</si>
  <si>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</si>
  <si>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</si>
  <si>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</si>
  <si>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</si>
  <si>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</si>
  <si>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</si>
  <si>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</si>
  <si>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</si>
  <si>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</si>
  <si>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1 11 07 00 0 00 0 000 000</t>
  </si>
  <si>
    <t>Платежи от государственных и муниципальных унитарных предприятий</t>
  </si>
  <si>
    <t>1 11 09 00 0 00 0 000 000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</si>
  <si>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</si>
  <si>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</si>
  <si>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</si>
  <si>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1 12 01 00 0 01 0 000 120</t>
  </si>
  <si>
    <t>Плата за негативное воздействие на окружающую среду</t>
  </si>
  <si>
    <t>1 13 00 00 0 00 0 000 000</t>
  </si>
  <si>
    <t>ДОХОДЫ ОТ ОКАЗАНИЯ ПЛАТНЫХ УСЛУГ И КОМПЕНСАЦИИ ЗАТРАТ ГОСУДАРСТВА</t>
  </si>
  <si>
    <t>1 13 03 00 0 00 0 000 000</t>
  </si>
  <si>
    <t>Прочие доходы от оказания платных услуг и компенсации затрат государства</t>
  </si>
  <si>
    <t>1 14 00 00 0 00 0 000 000</t>
  </si>
  <si>
    <t>ДОХОДЫ ОТ ПРОДАЖИ МАТЕРИАЛЬНЫХ И НЕМАТЕРИАЛЬНЫХ АКТИВОВ</t>
  </si>
  <si>
    <t>1 14 01 00 0 00 0 000 000</t>
  </si>
  <si>
    <t>Доходы от продажи квартир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</si>
  <si>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</si>
  <si>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</si>
  <si>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1 14 06 00 0 00 0 000 000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</si>
  <si>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</si>
  <si>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</si>
  <si>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</si>
  <si>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</si>
  <si>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</si>
  <si>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1 17 05 00 0 00 0 000 000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</si>
  <si>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</si>
  <si>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</si>
  <si>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</si>
  <si>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</si>
  <si>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</si>
  <si>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2 02 01 00 0 00 0 000 000</t>
  </si>
  <si>
    <t>Дотации бюджетам субъектов Российской Федерации и муниципальных образований</t>
  </si>
  <si>
    <t>2 02 02 00 0 00 0 000 000</t>
  </si>
  <si>
    <t>Субсидии бюджетам субъектов Российской Федерации и муниципальных образований (межбюджетные субсидии)</t>
  </si>
  <si>
    <t>2 02 03 00 0 00 0 000 000</t>
  </si>
  <si>
    <t>Субвенции бюджетам субъектов Российской Федерации и муниципальных образований</t>
  </si>
  <si>
    <t>2 02 04 00 0 00 0 000 000</t>
  </si>
  <si>
    <t>Иные межбюджетные трансферты</t>
  </si>
  <si>
    <t>решение  Думы №189 от 27.09.2011</t>
  </si>
  <si>
    <t>изменения</t>
  </si>
  <si>
    <t>с учетом изменений</t>
  </si>
  <si>
    <t>1 06 02 00 0 02 0 000 110</t>
  </si>
  <si>
    <t>Налог на имущество организаций</t>
  </si>
  <si>
    <t>ИТОГО ДОХОДОВ:</t>
  </si>
  <si>
    <t>2013 год</t>
  </si>
  <si>
    <t>ДОХОДЫ БЮДЖЕТА ГОРОДА ПЕРМИ НА ПЛАНОВЫЙ ПЕРИОД 2013 и 2014 ГОДОВ</t>
  </si>
  <si>
    <t>Пермской городской Думы</t>
  </si>
  <si>
    <t>Приложение № 2 к решению</t>
  </si>
  <si>
    <t>от 21.12.2011 № 250</t>
  </si>
  <si>
    <t>тыс.руб.</t>
  </si>
  <si>
    <t>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</si>
</sst>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"/>
  </numFmts>
  <fonts count="23">
    <font>
      <sz val="10"/>
      <name val="Arial Cyr"/>
      <family val="0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 vertical="justify" wrapText="1"/>
    </xf>
    <xf numFmtId="0" fontId="22" fillId="0" borderId="0" xfId="0" applyFont="1" applyFill="1" applyAlignment="1">
      <alignment horizontal="center" vertical="justify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="69" zoomScaleNormal="69" zoomScalePageLayoutView="0" workbookViewId="0" topLeftCell="A1">
      <selection activeCell="I10" sqref="I10"/>
    </sheetView>
  </sheetViews>
  <sheetFormatPr defaultColWidth="8.875" defaultRowHeight="12.75"/>
  <cols>
    <col min="1" max="1" width="36.125" style="6" customWidth="1"/>
    <col min="2" max="2" width="83.75390625" style="6" customWidth="1"/>
    <col min="3" max="3" width="20.75390625" style="6" hidden="1" customWidth="1"/>
    <col min="4" max="4" width="20.625" style="6" customWidth="1"/>
    <col min="5" max="5" width="20.75390625" style="6" customWidth="1"/>
    <col min="6" max="6" width="20.875" style="6" customWidth="1"/>
    <col min="7" max="16384" width="8.875" style="6" customWidth="1"/>
  </cols>
  <sheetData>
    <row r="1" ht="18.75">
      <c r="F1" s="1" t="s">
        <v>77</v>
      </c>
    </row>
    <row r="2" ht="18.75">
      <c r="F2" s="1" t="s">
        <v>76</v>
      </c>
    </row>
    <row r="3" ht="18.75">
      <c r="F3" s="1" t="s">
        <v>78</v>
      </c>
    </row>
    <row r="5" spans="1:6" ht="18.75" customHeight="1">
      <c r="A5" s="13" t="s">
        <v>75</v>
      </c>
      <c r="B5" s="13"/>
      <c r="C5" s="13"/>
      <c r="D5" s="13"/>
      <c r="E5" s="13"/>
      <c r="F5" s="13"/>
    </row>
    <row r="6" spans="1:6" ht="18.75" customHeight="1">
      <c r="A6" s="12"/>
      <c r="B6" s="12"/>
      <c r="C6" s="12"/>
      <c r="D6" s="12"/>
      <c r="E6" s="12"/>
      <c r="F6" s="12"/>
    </row>
    <row r="7" spans="1:6" ht="17.25" customHeight="1">
      <c r="A7" s="2"/>
      <c r="B7" s="2"/>
      <c r="C7" s="2"/>
      <c r="D7" s="2"/>
      <c r="E7" s="2"/>
      <c r="F7" s="2" t="s">
        <v>79</v>
      </c>
    </row>
    <row r="8" spans="1:6" ht="33.75" customHeight="1">
      <c r="A8" s="14" t="s">
        <v>0</v>
      </c>
      <c r="B8" s="14" t="s">
        <v>1</v>
      </c>
      <c r="C8" s="16" t="s">
        <v>74</v>
      </c>
      <c r="D8" s="16"/>
      <c r="E8" s="16"/>
      <c r="F8" s="16" t="s">
        <v>80</v>
      </c>
    </row>
    <row r="9" spans="1:6" ht="36.75" customHeight="1">
      <c r="A9" s="15"/>
      <c r="B9" s="14"/>
      <c r="C9" s="7" t="s">
        <v>68</v>
      </c>
      <c r="D9" s="7" t="s">
        <v>69</v>
      </c>
      <c r="E9" s="7" t="s">
        <v>70</v>
      </c>
      <c r="F9" s="16"/>
    </row>
    <row r="10" spans="1:6" ht="19.5" customHeight="1">
      <c r="A10" s="3" t="s">
        <v>2</v>
      </c>
      <c r="B10" s="4" t="s">
        <v>3</v>
      </c>
      <c r="C10" s="10">
        <f>C11+C13+C16+C21+C22+C27+C29+C31+C35+C36</f>
        <v>18067489.3</v>
      </c>
      <c r="D10" s="10">
        <f>E10-C10</f>
        <v>-3833480</v>
      </c>
      <c r="E10" s="10">
        <f>E11+E13+E16+E21+E22+E27+E29+E31+E35+E36</f>
        <v>14234009.3</v>
      </c>
      <c r="F10" s="10">
        <f>F11+F13+F16+F21+F22+F27+F29+F31+F35+F36</f>
        <v>14757321.5</v>
      </c>
    </row>
    <row r="11" spans="1:6" ht="18.75">
      <c r="A11" s="3" t="s">
        <v>4</v>
      </c>
      <c r="B11" s="4" t="s">
        <v>5</v>
      </c>
      <c r="C11" s="10">
        <f>C12</f>
        <v>7621131</v>
      </c>
      <c r="D11" s="10">
        <f aca="true" t="shared" si="0" ref="D11:D35">E11-C11</f>
        <v>-228822.19999999925</v>
      </c>
      <c r="E11" s="10">
        <f>E12</f>
        <v>7392308.800000001</v>
      </c>
      <c r="F11" s="10">
        <f>F12</f>
        <v>8101970.399999999</v>
      </c>
    </row>
    <row r="12" spans="1:6" ht="18.75">
      <c r="A12" s="3" t="s">
        <v>6</v>
      </c>
      <c r="B12" s="4" t="s">
        <v>7</v>
      </c>
      <c r="C12" s="10">
        <v>7621131</v>
      </c>
      <c r="D12" s="10">
        <f t="shared" si="0"/>
        <v>-228822.19999999925</v>
      </c>
      <c r="E12" s="10">
        <f>7390264.9+2043.9</f>
        <v>7392308.800000001</v>
      </c>
      <c r="F12" s="10">
        <f>8099730.3+2240.1</f>
        <v>8101970.399999999</v>
      </c>
    </row>
    <row r="13" spans="1:6" ht="18.75">
      <c r="A13" s="3" t="s">
        <v>8</v>
      </c>
      <c r="B13" s="4" t="s">
        <v>9</v>
      </c>
      <c r="C13" s="10">
        <f>C14+C15</f>
        <v>480263.7</v>
      </c>
      <c r="D13" s="10">
        <f t="shared" si="0"/>
        <v>317.19999999995343</v>
      </c>
      <c r="E13" s="10">
        <f>E14+E15</f>
        <v>480580.89999999997</v>
      </c>
      <c r="F13" s="10">
        <f>F14+F15</f>
        <v>460318.7</v>
      </c>
    </row>
    <row r="14" spans="1:6" ht="21" customHeight="1">
      <c r="A14" s="3" t="s">
        <v>10</v>
      </c>
      <c r="B14" s="4" t="s">
        <v>11</v>
      </c>
      <c r="C14" s="10">
        <v>479508</v>
      </c>
      <c r="D14" s="10">
        <f t="shared" si="0"/>
        <v>245.29999999998836</v>
      </c>
      <c r="E14" s="10">
        <v>479753.3</v>
      </c>
      <c r="F14" s="10">
        <v>459452.2</v>
      </c>
    </row>
    <row r="15" spans="1:6" ht="18.75">
      <c r="A15" s="3" t="s">
        <v>12</v>
      </c>
      <c r="B15" s="4" t="s">
        <v>13</v>
      </c>
      <c r="C15" s="10">
        <v>755.7</v>
      </c>
      <c r="D15" s="10">
        <f t="shared" si="0"/>
        <v>71.89999999999998</v>
      </c>
      <c r="E15" s="10">
        <v>827.6</v>
      </c>
      <c r="F15" s="10">
        <v>866.5</v>
      </c>
    </row>
    <row r="16" spans="1:6" ht="18.75">
      <c r="A16" s="3" t="s">
        <v>14</v>
      </c>
      <c r="B16" s="4" t="s">
        <v>15</v>
      </c>
      <c r="C16" s="10">
        <f>C17+C19+C20+C18</f>
        <v>7949039.899999999</v>
      </c>
      <c r="D16" s="10">
        <f t="shared" si="0"/>
        <v>-3531452.3</v>
      </c>
      <c r="E16" s="10">
        <f>E17+E19+E20+E18</f>
        <v>4417587.6</v>
      </c>
      <c r="F16" s="10">
        <f>F17+F19+F20+F18</f>
        <v>4481660.4</v>
      </c>
    </row>
    <row r="17" spans="1:6" ht="18.75">
      <c r="A17" s="3" t="s">
        <v>16</v>
      </c>
      <c r="B17" s="4" t="s">
        <v>17</v>
      </c>
      <c r="C17" s="10">
        <v>212517.4</v>
      </c>
      <c r="D17" s="10">
        <f t="shared" si="0"/>
        <v>-16496.5</v>
      </c>
      <c r="E17" s="10">
        <v>196020.9</v>
      </c>
      <c r="F17" s="10">
        <v>198593.3</v>
      </c>
    </row>
    <row r="18" spans="1:6" ht="18.75">
      <c r="A18" s="3" t="s">
        <v>71</v>
      </c>
      <c r="B18" s="8" t="s">
        <v>72</v>
      </c>
      <c r="C18" s="10">
        <v>3169669.2</v>
      </c>
      <c r="D18" s="10">
        <f t="shared" si="0"/>
        <v>-3169669.2</v>
      </c>
      <c r="E18" s="10"/>
      <c r="F18" s="10"/>
    </row>
    <row r="19" spans="1:6" ht="18.75">
      <c r="A19" s="3" t="s">
        <v>18</v>
      </c>
      <c r="B19" s="4" t="s">
        <v>19</v>
      </c>
      <c r="C19" s="10">
        <v>890432.5</v>
      </c>
      <c r="D19" s="10">
        <f t="shared" si="0"/>
        <v>18107.599999999977</v>
      </c>
      <c r="E19" s="10">
        <v>908540.1</v>
      </c>
      <c r="F19" s="10">
        <v>925539.7</v>
      </c>
    </row>
    <row r="20" spans="1:6" ht="18.75">
      <c r="A20" s="3" t="s">
        <v>20</v>
      </c>
      <c r="B20" s="4" t="s">
        <v>21</v>
      </c>
      <c r="C20" s="10">
        <v>3676420.8</v>
      </c>
      <c r="D20" s="10">
        <f t="shared" si="0"/>
        <v>-363394.1999999997</v>
      </c>
      <c r="E20" s="10">
        <v>3313026.6</v>
      </c>
      <c r="F20" s="10">
        <v>3357527.4</v>
      </c>
    </row>
    <row r="21" spans="1:6" ht="18.75">
      <c r="A21" s="3" t="s">
        <v>22</v>
      </c>
      <c r="B21" s="4" t="s">
        <v>23</v>
      </c>
      <c r="C21" s="10">
        <v>376012</v>
      </c>
      <c r="D21" s="10">
        <f t="shared" si="0"/>
        <v>-232798.7</v>
      </c>
      <c r="E21" s="10">
        <v>143213.3</v>
      </c>
      <c r="F21" s="10">
        <v>143171.3</v>
      </c>
    </row>
    <row r="22" spans="1:6" ht="37.5" customHeight="1">
      <c r="A22" s="3" t="s">
        <v>24</v>
      </c>
      <c r="B22" s="4" t="s">
        <v>25</v>
      </c>
      <c r="C22" s="10">
        <f>C23+C24+C25+C26</f>
        <v>1026717.2000000002</v>
      </c>
      <c r="D22" s="10">
        <f t="shared" si="0"/>
        <v>148176.2999999998</v>
      </c>
      <c r="E22" s="10">
        <f>E23+E24+E25+E26</f>
        <v>1174893.5</v>
      </c>
      <c r="F22" s="10">
        <f>F23+F24+F25+F26</f>
        <v>1159863</v>
      </c>
    </row>
    <row r="23" spans="1:6" ht="93.75">
      <c r="A23" s="3" t="s">
        <v>26</v>
      </c>
      <c r="B23" s="4" t="s">
        <v>27</v>
      </c>
      <c r="C23" s="10">
        <v>433.9</v>
      </c>
      <c r="D23" s="10">
        <f t="shared" si="0"/>
        <v>388</v>
      </c>
      <c r="E23" s="10">
        <v>821.9</v>
      </c>
      <c r="F23" s="10"/>
    </row>
    <row r="24" spans="1:6" ht="93.75">
      <c r="A24" s="3" t="s">
        <v>28</v>
      </c>
      <c r="B24" s="4" t="s">
        <v>29</v>
      </c>
      <c r="C24" s="10">
        <v>743741.3</v>
      </c>
      <c r="D24" s="10">
        <f t="shared" si="0"/>
        <v>284715.19999999995</v>
      </c>
      <c r="E24" s="10">
        <v>1028456.5</v>
      </c>
      <c r="F24" s="10">
        <v>1013419.2</v>
      </c>
    </row>
    <row r="25" spans="1:6" ht="37.5">
      <c r="A25" s="3" t="s">
        <v>30</v>
      </c>
      <c r="B25" s="4" t="s">
        <v>31</v>
      </c>
      <c r="C25" s="10">
        <v>981.8</v>
      </c>
      <c r="D25" s="10">
        <f t="shared" si="0"/>
        <v>1455.3999999999999</v>
      </c>
      <c r="E25" s="10">
        <v>2437.2</v>
      </c>
      <c r="F25" s="10">
        <v>575</v>
      </c>
    </row>
    <row r="26" spans="1:6" ht="93.75">
      <c r="A26" s="3" t="s">
        <v>32</v>
      </c>
      <c r="B26" s="4" t="s">
        <v>33</v>
      </c>
      <c r="C26" s="10">
        <v>281560.2</v>
      </c>
      <c r="D26" s="10">
        <f t="shared" si="0"/>
        <v>-138382.30000000002</v>
      </c>
      <c r="E26" s="10">
        <v>143177.9</v>
      </c>
      <c r="F26" s="10">
        <v>145868.8</v>
      </c>
    </row>
    <row r="27" spans="1:6" ht="18.75">
      <c r="A27" s="3" t="s">
        <v>34</v>
      </c>
      <c r="B27" s="4" t="s">
        <v>35</v>
      </c>
      <c r="C27" s="10">
        <f>C28</f>
        <v>13443.5</v>
      </c>
      <c r="D27" s="10">
        <f t="shared" si="0"/>
        <v>7489.5</v>
      </c>
      <c r="E27" s="10">
        <f>E28</f>
        <v>20933</v>
      </c>
      <c r="F27" s="10">
        <f>F28</f>
        <v>24108.5</v>
      </c>
    </row>
    <row r="28" spans="1:6" ht="18.75">
      <c r="A28" s="3" t="s">
        <v>36</v>
      </c>
      <c r="B28" s="4" t="s">
        <v>37</v>
      </c>
      <c r="C28" s="10">
        <v>13443.5</v>
      </c>
      <c r="D28" s="10">
        <f t="shared" si="0"/>
        <v>7489.5</v>
      </c>
      <c r="E28" s="10">
        <v>20933</v>
      </c>
      <c r="F28" s="10">
        <v>24108.5</v>
      </c>
    </row>
    <row r="29" spans="1:6" ht="37.5">
      <c r="A29" s="3" t="s">
        <v>38</v>
      </c>
      <c r="B29" s="4" t="s">
        <v>39</v>
      </c>
      <c r="C29" s="10">
        <f>C30</f>
        <v>3130</v>
      </c>
      <c r="D29" s="10">
        <f t="shared" si="0"/>
        <v>7346.1</v>
      </c>
      <c r="E29" s="10">
        <f>E30</f>
        <v>10476.1</v>
      </c>
      <c r="F29" s="10">
        <f>F30</f>
        <v>10911.6</v>
      </c>
    </row>
    <row r="30" spans="1:6" ht="37.5">
      <c r="A30" s="3" t="s">
        <v>40</v>
      </c>
      <c r="B30" s="4" t="s">
        <v>41</v>
      </c>
      <c r="C30" s="10">
        <v>3130</v>
      </c>
      <c r="D30" s="10">
        <f t="shared" si="0"/>
        <v>7346.1</v>
      </c>
      <c r="E30" s="10">
        <v>10476.1</v>
      </c>
      <c r="F30" s="10">
        <v>10911.6</v>
      </c>
    </row>
    <row r="31" spans="1:6" ht="37.5">
      <c r="A31" s="3" t="s">
        <v>42</v>
      </c>
      <c r="B31" s="4" t="s">
        <v>43</v>
      </c>
      <c r="C31" s="10">
        <f>C32+C33+C34</f>
        <v>334308.5</v>
      </c>
      <c r="D31" s="10">
        <f t="shared" si="0"/>
        <v>186302</v>
      </c>
      <c r="E31" s="10">
        <f>E32+E33+E34</f>
        <v>520610.5</v>
      </c>
      <c r="F31" s="10">
        <f>F32+F33+F34</f>
        <v>301034</v>
      </c>
    </row>
    <row r="32" spans="1:6" ht="18.75">
      <c r="A32" s="3" t="s">
        <v>44</v>
      </c>
      <c r="B32" s="4" t="s">
        <v>45</v>
      </c>
      <c r="C32" s="10"/>
      <c r="D32" s="10">
        <f t="shared" si="0"/>
        <v>0</v>
      </c>
      <c r="E32" s="10"/>
      <c r="F32" s="10"/>
    </row>
    <row r="33" spans="1:6" ht="75">
      <c r="A33" s="3" t="s">
        <v>46</v>
      </c>
      <c r="B33" s="4" t="s">
        <v>47</v>
      </c>
      <c r="C33" s="10">
        <v>218453.2</v>
      </c>
      <c r="D33" s="10">
        <f t="shared" si="0"/>
        <v>191332.8</v>
      </c>
      <c r="E33" s="10">
        <v>409786</v>
      </c>
      <c r="F33" s="10">
        <v>194078.1</v>
      </c>
    </row>
    <row r="34" spans="1:6" ht="56.25">
      <c r="A34" s="3" t="s">
        <v>48</v>
      </c>
      <c r="B34" s="4" t="s">
        <v>49</v>
      </c>
      <c r="C34" s="10">
        <v>115855.3</v>
      </c>
      <c r="D34" s="10">
        <f t="shared" si="0"/>
        <v>-5030.800000000003</v>
      </c>
      <c r="E34" s="10">
        <v>110824.5</v>
      </c>
      <c r="F34" s="10">
        <v>106955.9</v>
      </c>
    </row>
    <row r="35" spans="1:6" ht="18.75">
      <c r="A35" s="3" t="s">
        <v>50</v>
      </c>
      <c r="B35" s="4" t="s">
        <v>51</v>
      </c>
      <c r="C35" s="10">
        <v>139140.6</v>
      </c>
      <c r="D35" s="10">
        <f t="shared" si="0"/>
        <v>-68828.1</v>
      </c>
      <c r="E35" s="10">
        <v>70312.5</v>
      </c>
      <c r="F35" s="10">
        <v>71190.5</v>
      </c>
    </row>
    <row r="36" spans="1:6" ht="18.75">
      <c r="A36" s="3" t="s">
        <v>52</v>
      </c>
      <c r="B36" s="4" t="s">
        <v>53</v>
      </c>
      <c r="C36" s="10">
        <f>C37</f>
        <v>124302.9</v>
      </c>
      <c r="D36" s="10">
        <f aca="true" t="shared" si="1" ref="D36:D44">E36-C36</f>
        <v>-121209.79999999999</v>
      </c>
      <c r="E36" s="10">
        <f>E37</f>
        <v>3093.1</v>
      </c>
      <c r="F36" s="10">
        <f>F37</f>
        <v>3093.1</v>
      </c>
    </row>
    <row r="37" spans="1:6" ht="18.75">
      <c r="A37" s="3" t="s">
        <v>54</v>
      </c>
      <c r="B37" s="4" t="s">
        <v>55</v>
      </c>
      <c r="C37" s="10">
        <v>124302.9</v>
      </c>
      <c r="D37" s="10">
        <f t="shared" si="1"/>
        <v>-121209.79999999999</v>
      </c>
      <c r="E37" s="10">
        <v>3093.1</v>
      </c>
      <c r="F37" s="10">
        <v>3093.1</v>
      </c>
    </row>
    <row r="38" spans="1:6" ht="18.75">
      <c r="A38" s="9" t="s">
        <v>56</v>
      </c>
      <c r="B38" s="8" t="s">
        <v>57</v>
      </c>
      <c r="C38" s="11">
        <f>C39</f>
        <v>2563073</v>
      </c>
      <c r="D38" s="11">
        <f t="shared" si="1"/>
        <v>1753133.2999999998</v>
      </c>
      <c r="E38" s="11">
        <f>E39</f>
        <v>4316206.3</v>
      </c>
      <c r="F38" s="11">
        <f>F39</f>
        <v>4495187.7</v>
      </c>
    </row>
    <row r="39" spans="1:6" ht="37.5">
      <c r="A39" s="3" t="s">
        <v>58</v>
      </c>
      <c r="B39" s="4" t="s">
        <v>59</v>
      </c>
      <c r="C39" s="10">
        <f>C40+C41+C42+C43</f>
        <v>2563073</v>
      </c>
      <c r="D39" s="10">
        <f t="shared" si="1"/>
        <v>1753133.2999999998</v>
      </c>
      <c r="E39" s="10">
        <f>E40+E41+E42+E43</f>
        <v>4316206.3</v>
      </c>
      <c r="F39" s="10">
        <f>F40+F41+F42+F43</f>
        <v>4495187.7</v>
      </c>
    </row>
    <row r="40" spans="1:6" ht="37.5">
      <c r="A40" s="3" t="s">
        <v>60</v>
      </c>
      <c r="B40" s="4" t="s">
        <v>61</v>
      </c>
      <c r="C40" s="10">
        <v>151282.7</v>
      </c>
      <c r="D40" s="10">
        <f t="shared" si="1"/>
        <v>73137.09999999998</v>
      </c>
      <c r="E40" s="10">
        <v>224419.8</v>
      </c>
      <c r="F40" s="10">
        <v>261988.7</v>
      </c>
    </row>
    <row r="41" spans="1:6" ht="37.5">
      <c r="A41" s="3" t="s">
        <v>62</v>
      </c>
      <c r="B41" s="4" t="s">
        <v>63</v>
      </c>
      <c r="C41" s="10"/>
      <c r="D41" s="10">
        <f t="shared" si="1"/>
        <v>0</v>
      </c>
      <c r="E41" s="10"/>
      <c r="F41" s="10"/>
    </row>
    <row r="42" spans="1:6" ht="37.5">
      <c r="A42" s="3" t="s">
        <v>64</v>
      </c>
      <c r="B42" s="4" t="s">
        <v>65</v>
      </c>
      <c r="C42" s="10">
        <v>2399477.8</v>
      </c>
      <c r="D42" s="10">
        <f t="shared" si="1"/>
        <v>1679973.9000000004</v>
      </c>
      <c r="E42" s="10">
        <v>4079451.7</v>
      </c>
      <c r="F42" s="10">
        <v>4230742.8</v>
      </c>
    </row>
    <row r="43" spans="1:6" ht="18.75">
      <c r="A43" s="3" t="s">
        <v>66</v>
      </c>
      <c r="B43" s="4" t="s">
        <v>67</v>
      </c>
      <c r="C43" s="10">
        <v>12312.5</v>
      </c>
      <c r="D43" s="10">
        <f t="shared" si="1"/>
        <v>22.299999999999272</v>
      </c>
      <c r="E43" s="10">
        <v>12334.8</v>
      </c>
      <c r="F43" s="10">
        <v>2456.2</v>
      </c>
    </row>
    <row r="44" spans="1:6" ht="18.75" customHeight="1">
      <c r="A44" s="5"/>
      <c r="B44" s="8" t="s">
        <v>73</v>
      </c>
      <c r="C44" s="11">
        <f>C10+C38</f>
        <v>20630562.3</v>
      </c>
      <c r="D44" s="11">
        <f t="shared" si="1"/>
        <v>-2080346.6999999993</v>
      </c>
      <c r="E44" s="11">
        <f>E10+E38</f>
        <v>18550215.6</v>
      </c>
      <c r="F44" s="11">
        <f>F10+F38</f>
        <v>19252509.2</v>
      </c>
    </row>
  </sheetData>
  <sheetProtection/>
  <mergeCells count="5">
    <mergeCell ref="A5:F5"/>
    <mergeCell ref="A8:A9"/>
    <mergeCell ref="B8:B9"/>
    <mergeCell ref="C8:E8"/>
    <mergeCell ref="F8:F9"/>
  </mergeCells>
  <printOptions/>
  <pageMargins left="0.2" right="0.18" top="0.17" bottom="0.5905511811023623" header="0.3937007874015748" footer="0.3937007874015748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EKolyshkina</cp:lastModifiedBy>
  <cp:lastPrinted>2011-12-23T09:12:38Z</cp:lastPrinted>
  <dcterms:created xsi:type="dcterms:W3CDTF">2006-02-07T12:07:20Z</dcterms:created>
  <dcterms:modified xsi:type="dcterms:W3CDTF">2011-12-23T09:12:50Z</dcterms:modified>
  <cp:category/>
  <cp:version/>
  <cp:contentType/>
  <cp:contentStatus/>
</cp:coreProperties>
</file>