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на 01.05.2023" sheetId="1" r:id="rId1"/>
  </sheets>
  <definedNames>
    <definedName name="_xlfn.IFERROR" hidden="1">#NAME?</definedName>
    <definedName name="_xlnm._FilterDatabase" localSheetId="0" hidden="1">'на 01.05.2023'!$A$4:$K$50</definedName>
    <definedName name="_xlnm.Print_Titles" localSheetId="0">'на 01.05.2023'!$4:$4</definedName>
    <definedName name="_xlnm.Print_Area" localSheetId="0">'на 01.05.2023'!$A$1:$K$50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<sst xmlns="http://schemas.openxmlformats.org/spreadsheetml/2006/main" count="102" uniqueCount="102">
  <si>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</si>
  <si>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</si>
  <si>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</si>
  <si>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</si>
  <si>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Факт на 01.05.2022 г. </t>
  </si>
  <si>
    <t xml:space="preserve">Уточненный годовой план 2023 года </t>
  </si>
  <si>
    <t xml:space="preserve">План января-апреля на 2023 год </t>
  </si>
  <si>
    <t xml:space="preserve">Факт на 01.05.2023 г. </t>
  </si>
  <si>
    <t>Исполн. плана января-апреля 2023 года</t>
  </si>
  <si>
    <t>Исполн. плана 2023 года</t>
  </si>
  <si>
    <t>Откл. факта 2023 г.от факта 2022 г.</t>
  </si>
  <si>
    <t>Факт 2023 г. к факту 2022 г.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</si>
  <si>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</si>
  <si>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</si>
  <si>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</si>
  <si>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</si>
  <si>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</si>
  <si>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1 05 01 000 00 0000 110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</si>
  <si>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</si>
  <si>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</si>
  <si>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</si>
  <si>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</si>
  <si>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</si>
  <si>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</si>
  <si>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</si>
  <si>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</si>
  <si>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</si>
  <si>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</si>
  <si>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</si>
  <si>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</si>
  <si>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</si>
  <si>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</si>
  <si>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</si>
  <si>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</si>
  <si>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</si>
  <si>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</si>
  <si>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</si>
  <si>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</si>
  <si>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</si>
  <si>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</si>
  <si>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</si>
  <si>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</si>
  <si>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</si>
  <si>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</si>
  <si>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</si>
  <si>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</si>
  <si>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</si>
  <si>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</si>
  <si>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</si>
  <si>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</si>
  <si>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</si>
  <si>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</si>
  <si>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</si>
  <si>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</si>
  <si>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</si>
  <si>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</si>
  <si>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</si>
  <si>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</si>
  <si>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</si>
  <si>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</si>
  <si>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</si>
  <si>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</si>
  <si>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</si>
  <si>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</si>
  <si>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</si>
  <si>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</si>
  <si>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</si>
  <si>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</si>
  <si>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</si>
  <si>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</si>
  <si>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</si>
  <si>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</si>
  <si>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</si>
  <si>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</si>
  <si>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</si>
  <si>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</si>
  <si>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</si>
  <si>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</si>
  <si>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</si>
  <si>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</si>
  <si>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</si>
  <si>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</si>
  <si>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</si>
  <si>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</si>
  <si>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</si>
  <si>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</si>
  <si>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</si>
  <si>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</si>
  <si>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</si>
  <si>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</si>
  <si>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</si>
  <si>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</si>
  <si>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</si>
  <si>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</si>
  <si>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</si>
  <si>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</si>
  <si>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</si>
  <si>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</si>
  <si>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</si>
  <si>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</si>
  <si>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Оперативный анализ исполнения бюджета города Перми по доходам на 1 мая 2023 года  </t>
  </si>
  <si>
    <t>Откл. факта отчетного периода от плана января-апреля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</si>
</sst>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.00"/>
    <numFmt numFmtId="166" formatCode="#\ ##0"/>
    <numFmt numFmtId="167" formatCode="_-* #\ ##0.00&quot;р.&quot;_-;\-* #\ ##0.00&quot;р.&quot;_-;_-* \-??&quot;р.&quot;_-;_-@_-"/>
    <numFmt numFmtId="168" formatCode="0.0%"/>
    <numFmt numFmtId="169" formatCode="#,##0.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7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8" fontId="0" fillId="0" borderId="10" xfId="57" applyNumberFormat="1" applyFont="1" applyFill="1" applyBorder="1" applyAlignment="1" applyProtection="1">
      <alignment horizontal="right" wrapText="1"/>
      <protection/>
    </xf>
    <xf numFmtId="164" fontId="0" fillId="0" borderId="10" xfId="42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9" fontId="0" fillId="0" borderId="10" xfId="42" applyNumberFormat="1" applyFont="1" applyFill="1" applyBorder="1" applyAlignment="1" applyProtection="1">
      <alignment horizontal="right" wrapText="1"/>
      <protection/>
    </xf>
    <xf numFmtId="164" fontId="3" fillId="0" borderId="10" xfId="0" applyNumberFormat="1" applyFont="1" applyFill="1" applyBorder="1" applyAlignment="1">
      <alignment horizontal="justify" vertical="center" wrapText="1"/>
    </xf>
    <xf numFmtId="169" fontId="3" fillId="0" borderId="10" xfId="42" applyNumberFormat="1" applyFont="1" applyFill="1" applyBorder="1" applyAlignment="1" applyProtection="1">
      <alignment horizontal="right" wrapText="1"/>
      <protection/>
    </xf>
    <xf numFmtId="168" fontId="3" fillId="0" borderId="10" xfId="57" applyNumberFormat="1" applyFont="1" applyFill="1" applyBorder="1" applyAlignment="1" applyProtection="1">
      <alignment horizontal="right" wrapText="1"/>
      <protection/>
    </xf>
    <xf numFmtId="164" fontId="3" fillId="0" borderId="10" xfId="42" applyNumberFormat="1" applyFont="1" applyFill="1" applyBorder="1" applyAlignment="1" applyProtection="1">
      <alignment horizontal="right" wrapText="1"/>
      <protection/>
    </xf>
    <xf numFmtId="165" fontId="3" fillId="0" borderId="10" xfId="42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left" wrapText="1"/>
    </xf>
    <xf numFmtId="169" fontId="10" fillId="0" borderId="10" xfId="42" applyNumberFormat="1" applyFont="1" applyFill="1" applyBorder="1" applyAlignment="1" applyProtection="1">
      <alignment horizontal="right" wrapText="1"/>
      <protection/>
    </xf>
    <xf numFmtId="168" fontId="10" fillId="0" borderId="10" xfId="57" applyNumberFormat="1" applyFont="1" applyFill="1" applyBorder="1" applyAlignment="1" applyProtection="1">
      <alignment horizontal="right" wrapText="1"/>
      <protection/>
    </xf>
    <xf numFmtId="164" fontId="10" fillId="0" borderId="10" xfId="42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5.25390625" defaultRowHeight="15.75"/>
  <cols>
    <col min="1" max="1" width="18.625" style="20" hidden="1" customWidth="1"/>
    <col min="2" max="2" width="53.125" style="21" customWidth="1"/>
    <col min="3" max="3" width="13.00390625" style="22" customWidth="1"/>
    <col min="4" max="4" width="13.75390625" style="22" customWidth="1"/>
    <col min="5" max="5" width="13.125" style="22" customWidth="1"/>
    <col min="6" max="6" width="13.00390625" style="22" customWidth="1"/>
    <col min="7" max="7" width="13.875" style="23" customWidth="1"/>
    <col min="8" max="8" width="9.25390625" style="23" customWidth="1"/>
    <col min="9" max="9" width="8.75390625" style="6" customWidth="1"/>
    <col min="10" max="10" width="11.50390625" style="6" customWidth="1"/>
    <col min="11" max="11" width="9.25390625" style="6" customWidth="1"/>
    <col min="12" max="16384" width="15.25390625" style="1" customWidth="1"/>
  </cols>
  <sheetData>
    <row r="1" spans="1:11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customHeight="1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2"/>
      <c r="B3" s="3"/>
      <c r="C3" s="4"/>
      <c r="D3" s="4"/>
      <c r="E3" s="4"/>
      <c r="F3" s="4"/>
      <c r="G3" s="5"/>
      <c r="H3" s="5"/>
      <c r="K3" s="7" t="s">
        <v>1</v>
      </c>
    </row>
    <row r="4" spans="1:12" ht="98.25" customHeight="1">
      <c r="A4" s="8" t="s">
        <v>2</v>
      </c>
      <c r="B4" s="8" t="s">
        <v>3</v>
      </c>
      <c r="C4" s="29" t="s">
        <v>4</v>
      </c>
      <c r="D4" s="30" t="s">
        <v>5</v>
      </c>
      <c r="E4" s="30" t="s">
        <v>6</v>
      </c>
      <c r="F4" s="30" t="s">
        <v>7</v>
      </c>
      <c r="G4" s="31" t="s">
        <v>101</v>
      </c>
      <c r="H4" s="31" t="s">
        <v>8</v>
      </c>
      <c r="I4" s="31" t="s">
        <v>9</v>
      </c>
      <c r="J4" s="31" t="s">
        <v>10</v>
      </c>
      <c r="K4" s="31" t="s">
        <v>11</v>
      </c>
      <c r="L4" s="32"/>
    </row>
    <row r="5" spans="1:11" s="14" customFormat="1" ht="21" customHeight="1">
      <c r="A5" s="15"/>
      <c r="B5" s="25" t="s">
        <v>12</v>
      </c>
      <c r="C5" s="26">
        <f>SUM(C6:C16)</f>
        <v>4676325.3</v>
      </c>
      <c r="D5" s="26">
        <f>SUM(D6:D16)</f>
        <v>20002935</v>
      </c>
      <c r="E5" s="26">
        <f>SUM(E6:E16)</f>
        <v>3442305.8999999994</v>
      </c>
      <c r="F5" s="26">
        <f>SUM(F6:F16)</f>
        <v>4691177</v>
      </c>
      <c r="G5" s="26">
        <f>F5-E5</f>
        <v>1248871.1000000006</v>
      </c>
      <c r="H5" s="27">
        <f>_xlfn.IFERROR(F5/E5,"")</f>
        <v>1.3628007319163589</v>
      </c>
      <c r="I5" s="27">
        <f>_xlfn.IFERROR(F5/D5,"")</f>
        <v>0.2345244335393781</v>
      </c>
      <c r="J5" s="28">
        <f>F5-C5</f>
        <v>14851.700000000186</v>
      </c>
      <c r="K5" s="27">
        <f>_xlfn.IFERROR(F5/C5,"")</f>
        <v>1.0031759338898003</v>
      </c>
    </row>
    <row r="6" spans="1:11" ht="19.5" customHeight="1">
      <c r="A6" s="9" t="s">
        <v>13</v>
      </c>
      <c r="B6" s="33" t="s">
        <v>14</v>
      </c>
      <c r="C6" s="24">
        <v>3355726.6</v>
      </c>
      <c r="D6" s="24">
        <v>14848766.5</v>
      </c>
      <c r="E6" s="24">
        <v>2444701.1999999997</v>
      </c>
      <c r="F6" s="24">
        <v>3145221.9</v>
      </c>
      <c r="G6" s="24">
        <f aca="true" t="shared" si="0" ref="G6:G50">F6-E6</f>
        <v>700520.7000000002</v>
      </c>
      <c r="H6" s="10">
        <f aca="true" t="shared" si="1" ref="H6:H50">_xlfn.IFERROR(F6/E6,"")</f>
        <v>1.2865465521921453</v>
      </c>
      <c r="I6" s="10">
        <f aca="true" t="shared" si="2" ref="I6:I50">_xlfn.IFERROR(F6/D6,"")</f>
        <v>0.2118170489110998</v>
      </c>
      <c r="J6" s="11">
        <f aca="true" t="shared" si="3" ref="J6:J50">F6-C6</f>
        <v>-210504.7000000002</v>
      </c>
      <c r="K6" s="10">
        <f aca="true" t="shared" si="4" ref="K6:K50">_xlfn.IFERROR(F6/C6,"")</f>
        <v>0.9372700088261063</v>
      </c>
    </row>
    <row r="7" spans="1:11" ht="34.5" customHeight="1">
      <c r="A7" s="9" t="s">
        <v>15</v>
      </c>
      <c r="B7" s="33" t="s">
        <v>16</v>
      </c>
      <c r="C7" s="24">
        <v>21076.5</v>
      </c>
      <c r="D7" s="24">
        <v>80057.5</v>
      </c>
      <c r="E7" s="24">
        <v>22570</v>
      </c>
      <c r="F7" s="24">
        <v>24712.2</v>
      </c>
      <c r="G7" s="24">
        <f t="shared" si="0"/>
        <v>2142.2000000000007</v>
      </c>
      <c r="H7" s="10">
        <f t="shared" si="1"/>
        <v>1.094913602126717</v>
      </c>
      <c r="I7" s="10">
        <f t="shared" si="2"/>
        <v>0.3086806357930238</v>
      </c>
      <c r="J7" s="11">
        <f t="shared" si="3"/>
        <v>3635.7000000000007</v>
      </c>
      <c r="K7" s="10">
        <f t="shared" si="4"/>
        <v>1.1725001779232795</v>
      </c>
    </row>
    <row r="8" spans="1:11" ht="34.5" customHeight="1">
      <c r="A8" s="9" t="s">
        <v>17</v>
      </c>
      <c r="B8" s="33" t="s">
        <v>18</v>
      </c>
      <c r="C8" s="24">
        <v>0</v>
      </c>
      <c r="D8" s="24">
        <v>1204375.9</v>
      </c>
      <c r="E8" s="24">
        <v>218966.3</v>
      </c>
      <c r="F8" s="24">
        <v>464494.6</v>
      </c>
      <c r="G8" s="24">
        <f t="shared" si="0"/>
        <v>245528.3</v>
      </c>
      <c r="H8" s="10">
        <f t="shared" si="1"/>
        <v>2.121306338007264</v>
      </c>
      <c r="I8" s="10">
        <f t="shared" si="2"/>
        <v>0.38567244661737254</v>
      </c>
      <c r="J8" s="11">
        <f t="shared" si="3"/>
        <v>464494.6</v>
      </c>
      <c r="K8" s="10">
        <f t="shared" si="4"/>
      </c>
    </row>
    <row r="9" spans="1:11" ht="34.5" customHeight="1">
      <c r="A9" s="9" t="s">
        <v>19</v>
      </c>
      <c r="B9" s="33" t="s">
        <v>20</v>
      </c>
      <c r="C9" s="24">
        <v>1533.4</v>
      </c>
      <c r="D9" s="24">
        <v>0</v>
      </c>
      <c r="E9" s="24">
        <v>0</v>
      </c>
      <c r="F9" s="24">
        <v>-3516.7</v>
      </c>
      <c r="G9" s="24">
        <f t="shared" si="0"/>
        <v>-3516.7</v>
      </c>
      <c r="H9" s="10">
        <f t="shared" si="1"/>
      </c>
      <c r="I9" s="10">
        <f t="shared" si="2"/>
      </c>
      <c r="J9" s="11">
        <f t="shared" si="3"/>
        <v>-5050.1</v>
      </c>
      <c r="K9" s="10">
        <f t="shared" si="4"/>
        <v>-2.2934002869440455</v>
      </c>
    </row>
    <row r="10" spans="1:11" ht="18.75" customHeight="1">
      <c r="A10" s="9" t="s">
        <v>21</v>
      </c>
      <c r="B10" s="33" t="s">
        <v>22</v>
      </c>
      <c r="C10" s="24">
        <v>2130.3</v>
      </c>
      <c r="D10" s="24">
        <v>4690.3</v>
      </c>
      <c r="E10" s="24">
        <v>2720.4</v>
      </c>
      <c r="F10" s="24">
        <v>-1455</v>
      </c>
      <c r="G10" s="24">
        <f t="shared" si="0"/>
        <v>-4175.4</v>
      </c>
      <c r="H10" s="10">
        <f t="shared" si="1"/>
        <v>-0.5348478164975738</v>
      </c>
      <c r="I10" s="10">
        <f t="shared" si="2"/>
        <v>-0.3102146984201437</v>
      </c>
      <c r="J10" s="11">
        <f t="shared" si="3"/>
        <v>-3585.3</v>
      </c>
      <c r="K10" s="10">
        <f t="shared" si="4"/>
        <v>-0.68300239402901</v>
      </c>
    </row>
    <row r="11" spans="1:11" ht="34.5" customHeight="1">
      <c r="A11" s="9" t="s">
        <v>23</v>
      </c>
      <c r="B11" s="33" t="s">
        <v>24</v>
      </c>
      <c r="C11" s="24">
        <v>98462.5</v>
      </c>
      <c r="D11" s="24">
        <v>314766.5</v>
      </c>
      <c r="E11" s="24">
        <v>118216</v>
      </c>
      <c r="F11" s="24">
        <v>90954.3</v>
      </c>
      <c r="G11" s="24">
        <f t="shared" si="0"/>
        <v>-27261.699999999997</v>
      </c>
      <c r="H11" s="10">
        <f t="shared" si="1"/>
        <v>0.7693907762062665</v>
      </c>
      <c r="I11" s="10">
        <f t="shared" si="2"/>
        <v>0.2889580053785902</v>
      </c>
      <c r="J11" s="11">
        <f t="shared" si="3"/>
        <v>-7508.199999999997</v>
      </c>
      <c r="K11" s="10">
        <f t="shared" si="4"/>
        <v>0.9237455884219881</v>
      </c>
    </row>
    <row r="12" spans="1:11" ht="19.5" customHeight="1">
      <c r="A12" s="9" t="s">
        <v>25</v>
      </c>
      <c r="B12" s="33" t="s">
        <v>26</v>
      </c>
      <c r="C12" s="24">
        <v>46651</v>
      </c>
      <c r="D12" s="24">
        <v>1083466.2</v>
      </c>
      <c r="E12" s="24">
        <v>54200</v>
      </c>
      <c r="F12" s="24">
        <v>22905.4</v>
      </c>
      <c r="G12" s="24">
        <f t="shared" si="0"/>
        <v>-31294.6</v>
      </c>
      <c r="H12" s="10">
        <f t="shared" si="1"/>
        <v>0.4226088560885609</v>
      </c>
      <c r="I12" s="10">
        <f t="shared" si="2"/>
        <v>0.02114085330949872</v>
      </c>
      <c r="J12" s="11">
        <f t="shared" si="3"/>
        <v>-23745.6</v>
      </c>
      <c r="K12" s="10">
        <f t="shared" si="4"/>
        <v>0.490994833979979</v>
      </c>
    </row>
    <row r="13" spans="1:11" ht="19.5" customHeight="1">
      <c r="A13" s="9" t="s">
        <v>27</v>
      </c>
      <c r="B13" s="33" t="s">
        <v>28</v>
      </c>
      <c r="C13" s="24">
        <v>247319.7</v>
      </c>
      <c r="D13" s="24"/>
      <c r="E13" s="24"/>
      <c r="F13" s="24"/>
      <c r="G13" s="24">
        <f t="shared" si="0"/>
        <v>0</v>
      </c>
      <c r="H13" s="10">
        <f t="shared" si="1"/>
      </c>
      <c r="I13" s="10">
        <f t="shared" si="2"/>
      </c>
      <c r="J13" s="11">
        <f t="shared" si="3"/>
        <v>-247319.7</v>
      </c>
      <c r="K13" s="10">
        <f t="shared" si="4"/>
        <v>0</v>
      </c>
    </row>
    <row r="14" spans="1:11" ht="19.5" customHeight="1">
      <c r="A14" s="9" t="s">
        <v>29</v>
      </c>
      <c r="B14" s="33" t="s">
        <v>30</v>
      </c>
      <c r="C14" s="24">
        <v>833511.8</v>
      </c>
      <c r="D14" s="24">
        <v>2237196.9</v>
      </c>
      <c r="E14" s="24">
        <v>509100</v>
      </c>
      <c r="F14" s="24">
        <v>887376.7</v>
      </c>
      <c r="G14" s="24">
        <f t="shared" si="0"/>
        <v>378276.69999999995</v>
      </c>
      <c r="H14" s="10">
        <f t="shared" si="1"/>
        <v>1.743030249459831</v>
      </c>
      <c r="I14" s="10">
        <f t="shared" si="2"/>
        <v>0.3966466697678689</v>
      </c>
      <c r="J14" s="11">
        <f t="shared" si="3"/>
        <v>53864.89999999991</v>
      </c>
      <c r="K14" s="10">
        <f t="shared" si="4"/>
        <v>1.0646240401155687</v>
      </c>
    </row>
    <row r="15" spans="1:11" ht="19.5" customHeight="1">
      <c r="A15" s="9" t="s">
        <v>31</v>
      </c>
      <c r="B15" s="33" t="s">
        <v>32</v>
      </c>
      <c r="C15" s="24">
        <v>69895.4</v>
      </c>
      <c r="D15" s="24">
        <v>229615.2</v>
      </c>
      <c r="E15" s="24">
        <v>71832</v>
      </c>
      <c r="F15" s="24">
        <v>60483.7</v>
      </c>
      <c r="G15" s="24">
        <f t="shared" si="0"/>
        <v>-11348.300000000003</v>
      </c>
      <c r="H15" s="10">
        <f t="shared" si="1"/>
        <v>0.8420160931061365</v>
      </c>
      <c r="I15" s="10">
        <f t="shared" si="2"/>
        <v>0.26341331061706713</v>
      </c>
      <c r="J15" s="11">
        <f t="shared" si="3"/>
        <v>-9411.699999999997</v>
      </c>
      <c r="K15" s="10">
        <f t="shared" si="4"/>
        <v>0.8653459312057732</v>
      </c>
    </row>
    <row r="16" spans="1:11" ht="34.5" customHeight="1">
      <c r="A16" s="9" t="s">
        <v>33</v>
      </c>
      <c r="B16" s="33" t="s">
        <v>34</v>
      </c>
      <c r="C16" s="24">
        <v>18.1</v>
      </c>
      <c r="D16" s="24">
        <v>0</v>
      </c>
      <c r="E16" s="24">
        <v>0</v>
      </c>
      <c r="F16" s="24">
        <v>-0.1</v>
      </c>
      <c r="G16" s="24">
        <f t="shared" si="0"/>
        <v>-0.1</v>
      </c>
      <c r="H16" s="10">
        <f t="shared" si="1"/>
      </c>
      <c r="I16" s="10">
        <f t="shared" si="2"/>
      </c>
      <c r="J16" s="11">
        <f t="shared" si="3"/>
        <v>-18.200000000000003</v>
      </c>
      <c r="K16" s="10">
        <f t="shared" si="4"/>
        <v>-0.0055248618784530384</v>
      </c>
    </row>
    <row r="17" spans="1:11" s="14" customFormat="1" ht="21" customHeight="1">
      <c r="A17" s="15"/>
      <c r="B17" s="25" t="s">
        <v>35</v>
      </c>
      <c r="C17" s="26">
        <f>SUM(C18:C39)</f>
        <v>1844776.0000000002</v>
      </c>
      <c r="D17" s="26">
        <f>SUM(D18:D39)</f>
        <v>6224060.9</v>
      </c>
      <c r="E17" s="26">
        <f>SUM(E18:E39)</f>
        <v>2018890.2</v>
      </c>
      <c r="F17" s="26">
        <f>SUM(F18:F39)</f>
        <v>2314554.8000000003</v>
      </c>
      <c r="G17" s="26">
        <f t="shared" si="0"/>
        <v>295664.6000000003</v>
      </c>
      <c r="H17" s="27">
        <f t="shared" si="1"/>
        <v>1.1464490738525555</v>
      </c>
      <c r="I17" s="27">
        <f t="shared" si="2"/>
        <v>0.37187213254934576</v>
      </c>
      <c r="J17" s="28">
        <f t="shared" si="3"/>
        <v>469778.80000000005</v>
      </c>
      <c r="K17" s="27">
        <f t="shared" si="4"/>
        <v>1.254653573116736</v>
      </c>
    </row>
    <row r="18" spans="1:11" ht="80.25" customHeight="1">
      <c r="A18" s="9" t="s">
        <v>36</v>
      </c>
      <c r="B18" s="33" t="s">
        <v>37</v>
      </c>
      <c r="C18" s="24">
        <v>0</v>
      </c>
      <c r="D18" s="24">
        <v>496</v>
      </c>
      <c r="E18" s="24">
        <v>0</v>
      </c>
      <c r="F18" s="24">
        <v>0</v>
      </c>
      <c r="G18" s="24">
        <f t="shared" si="0"/>
        <v>0</v>
      </c>
      <c r="H18" s="10">
        <f t="shared" si="1"/>
      </c>
      <c r="I18" s="10">
        <f t="shared" si="2"/>
        <v>0</v>
      </c>
      <c r="J18" s="11">
        <f t="shared" si="3"/>
        <v>0</v>
      </c>
      <c r="K18" s="10">
        <f t="shared" si="4"/>
      </c>
    </row>
    <row r="19" spans="1:11" ht="63.75" customHeight="1">
      <c r="A19" s="9" t="s">
        <v>38</v>
      </c>
      <c r="B19" s="33" t="s">
        <v>39</v>
      </c>
      <c r="C19" s="24">
        <v>151371.3</v>
      </c>
      <c r="D19" s="24">
        <v>580893.4</v>
      </c>
      <c r="E19" s="24">
        <v>171305.1</v>
      </c>
      <c r="F19" s="24">
        <v>247104.5</v>
      </c>
      <c r="G19" s="24">
        <f t="shared" si="0"/>
        <v>75799.4</v>
      </c>
      <c r="H19" s="10">
        <f t="shared" si="1"/>
        <v>1.4424818642293777</v>
      </c>
      <c r="I19" s="10">
        <f t="shared" si="2"/>
        <v>0.4253869987161155</v>
      </c>
      <c r="J19" s="11">
        <f t="shared" si="3"/>
        <v>95733.20000000001</v>
      </c>
      <c r="K19" s="10">
        <f t="shared" si="4"/>
        <v>1.6324395707772874</v>
      </c>
    </row>
    <row r="20" spans="1:11" ht="33.75" customHeight="1">
      <c r="A20" s="9" t="s">
        <v>40</v>
      </c>
      <c r="B20" s="33" t="s">
        <v>41</v>
      </c>
      <c r="C20" s="24">
        <v>18133.2</v>
      </c>
      <c r="D20" s="24">
        <v>43031.4</v>
      </c>
      <c r="E20" s="24">
        <v>14340</v>
      </c>
      <c r="F20" s="24">
        <v>13216.8</v>
      </c>
      <c r="G20" s="24">
        <f t="shared" si="0"/>
        <v>-1123.2000000000007</v>
      </c>
      <c r="H20" s="10">
        <f t="shared" si="1"/>
        <v>0.921673640167364</v>
      </c>
      <c r="I20" s="10">
        <f t="shared" si="2"/>
        <v>0.30714315592799674</v>
      </c>
      <c r="J20" s="11">
        <f t="shared" si="3"/>
        <v>-4916.4000000000015</v>
      </c>
      <c r="K20" s="10">
        <f t="shared" si="4"/>
        <v>0.7288730064191647</v>
      </c>
    </row>
    <row r="21" spans="1:11" ht="19.5" customHeight="1">
      <c r="A21" s="9" t="s">
        <v>42</v>
      </c>
      <c r="B21" s="33" t="s">
        <v>43</v>
      </c>
      <c r="C21" s="24">
        <v>381.6</v>
      </c>
      <c r="D21" s="24">
        <v>41.2</v>
      </c>
      <c r="E21" s="24">
        <v>35.6</v>
      </c>
      <c r="F21" s="24">
        <v>72.5</v>
      </c>
      <c r="G21" s="24">
        <f t="shared" si="0"/>
        <v>36.9</v>
      </c>
      <c r="H21" s="10">
        <f t="shared" si="1"/>
        <v>2.036516853932584</v>
      </c>
      <c r="I21" s="10">
        <f t="shared" si="2"/>
        <v>1.7597087378640774</v>
      </c>
      <c r="J21" s="11">
        <f t="shared" si="3"/>
        <v>-309.1</v>
      </c>
      <c r="K21" s="10">
        <f t="shared" si="4"/>
        <v>0.1899895178197065</v>
      </c>
    </row>
    <row r="22" spans="1:11" ht="48.75" customHeight="1">
      <c r="A22" s="9" t="s">
        <v>44</v>
      </c>
      <c r="B22" s="33" t="s">
        <v>45</v>
      </c>
      <c r="C22" s="24">
        <v>24565.3</v>
      </c>
      <c r="D22" s="24">
        <v>100081.7</v>
      </c>
      <c r="E22" s="24">
        <v>29500</v>
      </c>
      <c r="F22" s="24">
        <v>29797.5</v>
      </c>
      <c r="G22" s="24">
        <f t="shared" si="0"/>
        <v>297.5</v>
      </c>
      <c r="H22" s="10">
        <f t="shared" si="1"/>
        <v>1.0100847457627118</v>
      </c>
      <c r="I22" s="10">
        <f t="shared" si="2"/>
        <v>0.2977317531576702</v>
      </c>
      <c r="J22" s="11">
        <f t="shared" si="3"/>
        <v>5232.200000000001</v>
      </c>
      <c r="K22" s="10">
        <f t="shared" si="4"/>
        <v>1.2129914961347918</v>
      </c>
    </row>
    <row r="23" spans="1:11" ht="80.25" customHeight="1">
      <c r="A23" s="9" t="s">
        <v>46</v>
      </c>
      <c r="B23" s="33" t="s">
        <v>47</v>
      </c>
      <c r="C23" s="24">
        <v>35969.6</v>
      </c>
      <c r="D23" s="24">
        <v>160701.1</v>
      </c>
      <c r="E23" s="24">
        <v>46850</v>
      </c>
      <c r="F23" s="24">
        <v>50826.7</v>
      </c>
      <c r="G23" s="24">
        <f t="shared" si="0"/>
        <v>3976.699999999997</v>
      </c>
      <c r="H23" s="10">
        <f t="shared" si="1"/>
        <v>1.0848815368196372</v>
      </c>
      <c r="I23" s="10">
        <f t="shared" si="2"/>
        <v>0.3162809713188024</v>
      </c>
      <c r="J23" s="11">
        <f t="shared" si="3"/>
        <v>14857.099999999999</v>
      </c>
      <c r="K23" s="10">
        <f t="shared" si="4"/>
        <v>1.4130460166362706</v>
      </c>
    </row>
    <row r="24" spans="1:11" ht="126">
      <c r="A24" s="9" t="s">
        <v>48</v>
      </c>
      <c r="B24" s="33" t="s">
        <v>49</v>
      </c>
      <c r="C24" s="24">
        <v>911.4</v>
      </c>
      <c r="D24" s="24">
        <v>1194</v>
      </c>
      <c r="E24" s="24">
        <v>713.8</v>
      </c>
      <c r="F24" s="24">
        <v>768.7</v>
      </c>
      <c r="G24" s="24">
        <f t="shared" si="0"/>
        <v>54.90000000000009</v>
      </c>
      <c r="H24" s="10">
        <f t="shared" si="1"/>
        <v>1.0769123003642478</v>
      </c>
      <c r="I24" s="10">
        <f t="shared" si="2"/>
        <v>0.6438023450586265</v>
      </c>
      <c r="J24" s="11">
        <f t="shared" si="3"/>
        <v>-142.69999999999993</v>
      </c>
      <c r="K24" s="10">
        <f t="shared" si="4"/>
        <v>0.8434276936581084</v>
      </c>
    </row>
    <row r="25" spans="1:11" ht="102" customHeight="1">
      <c r="A25" s="9" t="s">
        <v>50</v>
      </c>
      <c r="B25" s="33" t="s">
        <v>51</v>
      </c>
      <c r="C25" s="24">
        <v>572.8</v>
      </c>
      <c r="D25" s="24">
        <v>1801.3999999999999</v>
      </c>
      <c r="E25" s="24">
        <v>745.6</v>
      </c>
      <c r="F25" s="24">
        <v>1098.8000000000002</v>
      </c>
      <c r="G25" s="24">
        <f t="shared" si="0"/>
        <v>353.20000000000016</v>
      </c>
      <c r="H25" s="10">
        <f t="shared" si="1"/>
        <v>1.4737124463519315</v>
      </c>
      <c r="I25" s="10">
        <f t="shared" si="2"/>
        <v>0.6099700233151994</v>
      </c>
      <c r="J25" s="11">
        <f t="shared" si="3"/>
        <v>526.0000000000002</v>
      </c>
      <c r="K25" s="10">
        <f t="shared" si="4"/>
        <v>1.9182960893854752</v>
      </c>
    </row>
    <row r="26" spans="1:11" ht="181.5" customHeight="1">
      <c r="A26" s="9" t="s">
        <v>52</v>
      </c>
      <c r="B26" s="33" t="s">
        <v>53</v>
      </c>
      <c r="C26" s="24">
        <v>56.3</v>
      </c>
      <c r="D26" s="24">
        <v>0</v>
      </c>
      <c r="E26" s="24">
        <v>0</v>
      </c>
      <c r="F26" s="24">
        <v>45.1</v>
      </c>
      <c r="G26" s="24">
        <f t="shared" si="0"/>
        <v>45.1</v>
      </c>
      <c r="H26" s="10">
        <f t="shared" si="1"/>
      </c>
      <c r="I26" s="10">
        <f t="shared" si="2"/>
      </c>
      <c r="J26" s="11">
        <f t="shared" si="3"/>
        <v>-11.199999999999996</v>
      </c>
      <c r="K26" s="10">
        <f t="shared" si="4"/>
        <v>0.8010657193605685</v>
      </c>
    </row>
    <row r="27" spans="1:11" ht="63">
      <c r="A27" s="9" t="s">
        <v>54</v>
      </c>
      <c r="B27" s="33" t="s">
        <v>55</v>
      </c>
      <c r="C27" s="24">
        <v>21689.4</v>
      </c>
      <c r="D27" s="24">
        <v>42524.8</v>
      </c>
      <c r="E27" s="24">
        <v>42524.8</v>
      </c>
      <c r="F27" s="24">
        <v>49637.8</v>
      </c>
      <c r="G27" s="24">
        <f t="shared" si="0"/>
        <v>7113</v>
      </c>
      <c r="H27" s="10">
        <f t="shared" si="1"/>
        <v>1.1672671006095268</v>
      </c>
      <c r="I27" s="10">
        <f t="shared" si="2"/>
        <v>1.1672671006095268</v>
      </c>
      <c r="J27" s="11">
        <f t="shared" si="3"/>
        <v>27948.4</v>
      </c>
      <c r="K27" s="10">
        <f t="shared" si="4"/>
        <v>2.288574142207714</v>
      </c>
    </row>
    <row r="28" spans="1:11" ht="96" customHeight="1">
      <c r="A28" s="9" t="s">
        <v>56</v>
      </c>
      <c r="B28" s="33" t="s">
        <v>57</v>
      </c>
      <c r="C28" s="24">
        <v>17834.6</v>
      </c>
      <c r="D28" s="24">
        <v>54855.2</v>
      </c>
      <c r="E28" s="24">
        <v>17185.6</v>
      </c>
      <c r="F28" s="24">
        <v>21038.2</v>
      </c>
      <c r="G28" s="24">
        <f t="shared" si="0"/>
        <v>3852.600000000002</v>
      </c>
      <c r="H28" s="10">
        <f t="shared" si="1"/>
        <v>1.2241760543711016</v>
      </c>
      <c r="I28" s="10">
        <f t="shared" si="2"/>
        <v>0.38352243725298607</v>
      </c>
      <c r="J28" s="11">
        <f t="shared" si="3"/>
        <v>3203.600000000002</v>
      </c>
      <c r="K28" s="10">
        <f t="shared" si="4"/>
        <v>1.179628362845256</v>
      </c>
    </row>
    <row r="29" spans="1:11" ht="19.5" customHeight="1">
      <c r="A29" s="9" t="s">
        <v>58</v>
      </c>
      <c r="B29" s="33" t="s">
        <v>59</v>
      </c>
      <c r="C29" s="24">
        <v>2047.8</v>
      </c>
      <c r="D29" s="24">
        <v>7767.5</v>
      </c>
      <c r="E29" s="24">
        <v>3608.7</v>
      </c>
      <c r="F29" s="24">
        <v>6572.8</v>
      </c>
      <c r="G29" s="24">
        <f t="shared" si="0"/>
        <v>2964.1000000000004</v>
      </c>
      <c r="H29" s="10">
        <f t="shared" si="1"/>
        <v>1.8213761188239534</v>
      </c>
      <c r="I29" s="10">
        <f t="shared" si="2"/>
        <v>0.8461924686192469</v>
      </c>
      <c r="J29" s="11">
        <f t="shared" si="3"/>
        <v>4525</v>
      </c>
      <c r="K29" s="10">
        <f t="shared" si="4"/>
        <v>3.209688446137318</v>
      </c>
    </row>
    <row r="30" spans="1:11" ht="33.75" customHeight="1">
      <c r="A30" s="9" t="s">
        <v>60</v>
      </c>
      <c r="B30" s="33" t="s">
        <v>61</v>
      </c>
      <c r="C30" s="24">
        <v>1379727.7000000002</v>
      </c>
      <c r="D30" s="24">
        <v>4546581.7</v>
      </c>
      <c r="E30" s="24">
        <v>1432671.6</v>
      </c>
      <c r="F30" s="24">
        <v>1551320</v>
      </c>
      <c r="G30" s="24">
        <f t="shared" si="0"/>
        <v>118648.3999999999</v>
      </c>
      <c r="H30" s="10">
        <f t="shared" si="1"/>
        <v>1.082816187603635</v>
      </c>
      <c r="I30" s="10">
        <f t="shared" si="2"/>
        <v>0.34120578983547134</v>
      </c>
      <c r="J30" s="11">
        <f t="shared" si="3"/>
        <v>171592.2999999998</v>
      </c>
      <c r="K30" s="10">
        <f t="shared" si="4"/>
        <v>1.1243667862868882</v>
      </c>
    </row>
    <row r="31" spans="1:11" ht="33.75" customHeight="1">
      <c r="A31" s="9" t="s">
        <v>62</v>
      </c>
      <c r="B31" s="33" t="s">
        <v>63</v>
      </c>
      <c r="C31" s="24">
        <v>1849</v>
      </c>
      <c r="D31" s="24">
        <v>0</v>
      </c>
      <c r="E31" s="24">
        <v>0</v>
      </c>
      <c r="F31" s="24">
        <v>2263.5</v>
      </c>
      <c r="G31" s="24">
        <f t="shared" si="0"/>
        <v>2263.5</v>
      </c>
      <c r="H31" s="10">
        <f t="shared" si="1"/>
      </c>
      <c r="I31" s="10">
        <f t="shared" si="2"/>
      </c>
      <c r="J31" s="11">
        <f t="shared" si="3"/>
        <v>414.5</v>
      </c>
      <c r="K31" s="10">
        <f t="shared" si="4"/>
        <v>1.2241752298539752</v>
      </c>
    </row>
    <row r="32" spans="1:11" ht="81" customHeight="1">
      <c r="A32" s="9" t="s">
        <v>64</v>
      </c>
      <c r="B32" s="33" t="s">
        <v>65</v>
      </c>
      <c r="C32" s="24">
        <v>55</v>
      </c>
      <c r="D32" s="24">
        <v>0</v>
      </c>
      <c r="E32" s="24">
        <v>0</v>
      </c>
      <c r="F32" s="24">
        <v>68.2</v>
      </c>
      <c r="G32" s="24">
        <f t="shared" si="0"/>
        <v>68.2</v>
      </c>
      <c r="H32" s="10">
        <f t="shared" si="1"/>
      </c>
      <c r="I32" s="10">
        <f t="shared" si="2"/>
      </c>
      <c r="J32" s="11">
        <f t="shared" si="3"/>
        <v>13.200000000000003</v>
      </c>
      <c r="K32" s="10">
        <f t="shared" si="4"/>
        <v>1.24</v>
      </c>
    </row>
    <row r="33" spans="1:11" ht="80.25" customHeight="1">
      <c r="A33" s="9" t="s">
        <v>66</v>
      </c>
      <c r="B33" s="33" t="s">
        <v>67</v>
      </c>
      <c r="C33" s="24">
        <v>24386.8</v>
      </c>
      <c r="D33" s="24">
        <v>200263.99999999997</v>
      </c>
      <c r="E33" s="24">
        <v>141149.9</v>
      </c>
      <c r="F33" s="24">
        <v>143315.5</v>
      </c>
      <c r="G33" s="24">
        <f t="shared" si="0"/>
        <v>2165.600000000006</v>
      </c>
      <c r="H33" s="10">
        <f t="shared" si="1"/>
        <v>1.0153425542632337</v>
      </c>
      <c r="I33" s="10">
        <f t="shared" si="2"/>
        <v>0.7156328646187035</v>
      </c>
      <c r="J33" s="11">
        <f t="shared" si="3"/>
        <v>118928.7</v>
      </c>
      <c r="K33" s="10">
        <f t="shared" si="4"/>
        <v>5.8767652992602555</v>
      </c>
    </row>
    <row r="34" spans="1:11" ht="51.75" customHeight="1">
      <c r="A34" s="9" t="s">
        <v>68</v>
      </c>
      <c r="B34" s="33" t="s">
        <v>69</v>
      </c>
      <c r="C34" s="24">
        <v>59059.1</v>
      </c>
      <c r="D34" s="24">
        <v>104142</v>
      </c>
      <c r="E34" s="24">
        <v>25240</v>
      </c>
      <c r="F34" s="24">
        <v>57555.7</v>
      </c>
      <c r="G34" s="24">
        <f t="shared" si="0"/>
        <v>32315.699999999997</v>
      </c>
      <c r="H34" s="10">
        <f t="shared" si="1"/>
        <v>2.28033676703645</v>
      </c>
      <c r="I34" s="10">
        <f t="shared" si="2"/>
        <v>0.552665591211999</v>
      </c>
      <c r="J34" s="11">
        <f t="shared" si="3"/>
        <v>-1503.4000000000015</v>
      </c>
      <c r="K34" s="10">
        <f t="shared" si="4"/>
        <v>0.9745441430702465</v>
      </c>
    </row>
    <row r="35" spans="1:11" ht="96" customHeight="1">
      <c r="A35" s="9" t="s">
        <v>70</v>
      </c>
      <c r="B35" s="33" t="s">
        <v>71</v>
      </c>
      <c r="C35" s="24">
        <v>14502.1</v>
      </c>
      <c r="D35" s="24">
        <v>45272.2</v>
      </c>
      <c r="E35" s="24">
        <v>7800</v>
      </c>
      <c r="F35" s="24">
        <v>24039.2</v>
      </c>
      <c r="G35" s="24">
        <f t="shared" si="0"/>
        <v>16239.2</v>
      </c>
      <c r="H35" s="10">
        <f t="shared" si="1"/>
        <v>3.081948717948718</v>
      </c>
      <c r="I35" s="10">
        <f t="shared" si="2"/>
        <v>0.5309925296318713</v>
      </c>
      <c r="J35" s="11">
        <f t="shared" si="3"/>
        <v>9537.1</v>
      </c>
      <c r="K35" s="10">
        <f t="shared" si="4"/>
        <v>1.6576357906785915</v>
      </c>
    </row>
    <row r="36" spans="1:11" ht="19.5" customHeight="1">
      <c r="A36" s="9" t="s">
        <v>72</v>
      </c>
      <c r="B36" s="33" t="s">
        <v>73</v>
      </c>
      <c r="C36" s="24">
        <v>56068.6</v>
      </c>
      <c r="D36" s="24">
        <v>212143.2</v>
      </c>
      <c r="E36" s="24">
        <v>57225.200000000004</v>
      </c>
      <c r="F36" s="24">
        <v>64682.7</v>
      </c>
      <c r="G36" s="24">
        <f t="shared" si="0"/>
        <v>7457.499999999993</v>
      </c>
      <c r="H36" s="10">
        <f t="shared" si="1"/>
        <v>1.1303184610975583</v>
      </c>
      <c r="I36" s="10">
        <f t="shared" si="2"/>
        <v>0.3049011233921238</v>
      </c>
      <c r="J36" s="11">
        <f t="shared" si="3"/>
        <v>8614.099999999999</v>
      </c>
      <c r="K36" s="10">
        <f t="shared" si="4"/>
        <v>1.1536350113967533</v>
      </c>
    </row>
    <row r="37" spans="1:11" ht="19.5" customHeight="1">
      <c r="A37" s="9" t="s">
        <v>74</v>
      </c>
      <c r="B37" s="33" t="s">
        <v>75</v>
      </c>
      <c r="C37" s="24">
        <v>-67.1</v>
      </c>
      <c r="D37" s="24">
        <v>0</v>
      </c>
      <c r="E37" s="24">
        <v>0</v>
      </c>
      <c r="F37" s="24">
        <v>-5855.5</v>
      </c>
      <c r="G37" s="24">
        <f t="shared" si="0"/>
        <v>-5855.5</v>
      </c>
      <c r="H37" s="10">
        <f t="shared" si="1"/>
      </c>
      <c r="I37" s="10">
        <f t="shared" si="2"/>
      </c>
      <c r="J37" s="11">
        <f t="shared" si="3"/>
        <v>-5788.4</v>
      </c>
      <c r="K37" s="10">
        <f t="shared" si="4"/>
        <v>87.26527570789867</v>
      </c>
    </row>
    <row r="38" spans="1:11" ht="19.5" customHeight="1">
      <c r="A38" s="9" t="s">
        <v>76</v>
      </c>
      <c r="B38" s="33" t="s">
        <v>77</v>
      </c>
      <c r="C38" s="24">
        <v>33673.3</v>
      </c>
      <c r="D38" s="24">
        <v>122270.1</v>
      </c>
      <c r="E38" s="24">
        <v>27994.300000000003</v>
      </c>
      <c r="F38" s="24">
        <v>56190.2</v>
      </c>
      <c r="G38" s="24">
        <f t="shared" si="0"/>
        <v>28195.899999999994</v>
      </c>
      <c r="H38" s="10">
        <f t="shared" si="1"/>
        <v>2.0072014660127238</v>
      </c>
      <c r="I38" s="10">
        <f t="shared" si="2"/>
        <v>0.4595579786063804</v>
      </c>
      <c r="J38" s="11">
        <f t="shared" si="3"/>
        <v>22516.899999999994</v>
      </c>
      <c r="K38" s="10">
        <f>_xlfn.IFERROR(F38/C38,"")</f>
        <v>1.6686870606682442</v>
      </c>
    </row>
    <row r="39" spans="1:11" ht="19.5" customHeight="1">
      <c r="A39" s="9" t="s">
        <v>78</v>
      </c>
      <c r="B39" s="33" t="s">
        <v>79</v>
      </c>
      <c r="C39" s="24">
        <v>1988.2</v>
      </c>
      <c r="D39" s="24">
        <v>0</v>
      </c>
      <c r="E39" s="24">
        <v>0</v>
      </c>
      <c r="F39" s="24">
        <v>795.9</v>
      </c>
      <c r="G39" s="24">
        <f t="shared" si="0"/>
        <v>795.9</v>
      </c>
      <c r="H39" s="10">
        <f t="shared" si="1"/>
      </c>
      <c r="I39" s="10">
        <f t="shared" si="2"/>
      </c>
      <c r="J39" s="11">
        <f t="shared" si="3"/>
        <v>-1192.3000000000002</v>
      </c>
      <c r="K39" s="10">
        <f t="shared" si="4"/>
        <v>0.40031183985514535</v>
      </c>
    </row>
    <row r="40" spans="1:11" s="14" customFormat="1" ht="21.75" customHeight="1">
      <c r="A40" s="12"/>
      <c r="B40" s="13" t="s">
        <v>80</v>
      </c>
      <c r="C40" s="26">
        <f>C5+C17</f>
        <v>6521101.3</v>
      </c>
      <c r="D40" s="26">
        <f>D5+D17</f>
        <v>26226995.9</v>
      </c>
      <c r="E40" s="26">
        <f>E5+E17</f>
        <v>5461196.1</v>
      </c>
      <c r="F40" s="26">
        <f>F5+F17</f>
        <v>7005731.800000001</v>
      </c>
      <c r="G40" s="26">
        <f t="shared" si="0"/>
        <v>1544535.7000000011</v>
      </c>
      <c r="H40" s="27">
        <f t="shared" si="1"/>
        <v>1.2828200401007392</v>
      </c>
      <c r="I40" s="27">
        <f t="shared" si="2"/>
        <v>0.2671191098939395</v>
      </c>
      <c r="J40" s="28">
        <f t="shared" si="3"/>
        <v>484630.50000000093</v>
      </c>
      <c r="K40" s="27">
        <f t="shared" si="4"/>
        <v>1.0743172782793606</v>
      </c>
    </row>
    <row r="41" spans="1:11" s="14" customFormat="1" ht="21.75" customHeight="1">
      <c r="A41" s="12" t="s">
        <v>81</v>
      </c>
      <c r="B41" s="13" t="s">
        <v>82</v>
      </c>
      <c r="C41" s="26">
        <f>SUM(C42:C49)</f>
        <v>5651445.7</v>
      </c>
      <c r="D41" s="26">
        <f>SUM(D42:D49)</f>
        <v>24728720.6</v>
      </c>
      <c r="E41" s="26">
        <f>SUM(E42:E49)</f>
        <v>6197641.300000001</v>
      </c>
      <c r="F41" s="26">
        <f>SUM(F42:F49)</f>
        <v>6076348.700000001</v>
      </c>
      <c r="G41" s="26">
        <f t="shared" si="0"/>
        <v>-121292.59999999963</v>
      </c>
      <c r="H41" s="27">
        <f>_xlfn.IFERROR(F41/E41,"")</f>
        <v>0.980429232004763</v>
      </c>
      <c r="I41" s="27">
        <f t="shared" si="2"/>
        <v>0.24572030224644945</v>
      </c>
      <c r="J41" s="28">
        <f t="shared" si="3"/>
        <v>424903.00000000093</v>
      </c>
      <c r="K41" s="27">
        <f t="shared" si="4"/>
        <v>1.0751848327942</v>
      </c>
    </row>
    <row r="42" spans="1:11" ht="34.5" customHeight="1">
      <c r="A42" s="9" t="s">
        <v>83</v>
      </c>
      <c r="B42" s="33" t="s">
        <v>84</v>
      </c>
      <c r="C42" s="24">
        <v>539943.4</v>
      </c>
      <c r="D42" s="24">
        <v>384548</v>
      </c>
      <c r="E42" s="24">
        <v>288577.9</v>
      </c>
      <c r="F42" s="24">
        <v>288577.9</v>
      </c>
      <c r="G42" s="24">
        <f t="shared" si="0"/>
        <v>0</v>
      </c>
      <c r="H42" s="10">
        <f t="shared" si="1"/>
        <v>1</v>
      </c>
      <c r="I42" s="10">
        <f t="shared" si="2"/>
        <v>0.7504340160396102</v>
      </c>
      <c r="J42" s="11">
        <f t="shared" si="3"/>
        <v>-251365.5</v>
      </c>
      <c r="K42" s="10">
        <f t="shared" si="4"/>
        <v>0.5344595377959986</v>
      </c>
    </row>
    <row r="43" spans="1:11" ht="34.5" customHeight="1">
      <c r="A43" s="9" t="s">
        <v>85</v>
      </c>
      <c r="B43" s="33" t="s">
        <v>86</v>
      </c>
      <c r="C43" s="24">
        <v>760058.1</v>
      </c>
      <c r="D43" s="24">
        <v>6580276.5</v>
      </c>
      <c r="E43" s="24">
        <v>1035873.4</v>
      </c>
      <c r="F43" s="24">
        <v>1035873.5</v>
      </c>
      <c r="G43" s="24">
        <f t="shared" si="0"/>
        <v>0.09999999997671694</v>
      </c>
      <c r="H43" s="10">
        <f t="shared" si="1"/>
        <v>1.0000000965368934</v>
      </c>
      <c r="I43" s="10">
        <f t="shared" si="2"/>
        <v>0.15742096855656446</v>
      </c>
      <c r="J43" s="11">
        <f t="shared" si="3"/>
        <v>275815.4</v>
      </c>
      <c r="K43" s="10">
        <f t="shared" si="4"/>
        <v>1.3628872582240752</v>
      </c>
    </row>
    <row r="44" spans="1:11" ht="34.5" customHeight="1">
      <c r="A44" s="9" t="s">
        <v>87</v>
      </c>
      <c r="B44" s="33" t="s">
        <v>88</v>
      </c>
      <c r="C44" s="24">
        <v>3355689.2</v>
      </c>
      <c r="D44" s="24">
        <v>12308977.3</v>
      </c>
      <c r="E44" s="24">
        <v>3183124.5</v>
      </c>
      <c r="F44" s="24">
        <v>3183124.4</v>
      </c>
      <c r="G44" s="24">
        <f t="shared" si="0"/>
        <v>-0.10000000009313226</v>
      </c>
      <c r="H44" s="10">
        <f t="shared" si="1"/>
        <v>0.9999999685843265</v>
      </c>
      <c r="I44" s="10">
        <f t="shared" si="2"/>
        <v>0.25860185801138813</v>
      </c>
      <c r="J44" s="11">
        <f t="shared" si="3"/>
        <v>-172564.80000000028</v>
      </c>
      <c r="K44" s="10">
        <f t="shared" si="4"/>
        <v>0.9485754521008679</v>
      </c>
    </row>
    <row r="45" spans="1:11" ht="19.5" customHeight="1">
      <c r="A45" s="9" t="s">
        <v>89</v>
      </c>
      <c r="B45" s="33" t="s">
        <v>90</v>
      </c>
      <c r="C45" s="24">
        <v>975857</v>
      </c>
      <c r="D45" s="24">
        <v>5446911.9</v>
      </c>
      <c r="E45" s="24">
        <v>1682058.6</v>
      </c>
      <c r="F45" s="24">
        <v>1682058.6</v>
      </c>
      <c r="G45" s="24">
        <f t="shared" si="0"/>
        <v>0</v>
      </c>
      <c r="H45" s="10">
        <f t="shared" si="1"/>
        <v>1</v>
      </c>
      <c r="I45" s="10">
        <f t="shared" si="2"/>
        <v>0.3088095843811977</v>
      </c>
      <c r="J45" s="11">
        <f t="shared" si="3"/>
        <v>706201.6000000001</v>
      </c>
      <c r="K45" s="10">
        <f t="shared" si="4"/>
        <v>1.7236732431083654</v>
      </c>
    </row>
    <row r="46" spans="1:11" ht="34.5" customHeight="1">
      <c r="A46" s="9" t="s">
        <v>91</v>
      </c>
      <c r="B46" s="33" t="s">
        <v>92</v>
      </c>
      <c r="C46" s="24">
        <v>4.1</v>
      </c>
      <c r="D46" s="24">
        <v>0</v>
      </c>
      <c r="E46" s="24">
        <v>0</v>
      </c>
      <c r="F46" s="24">
        <v>387.9</v>
      </c>
      <c r="G46" s="24">
        <f t="shared" si="0"/>
        <v>387.9</v>
      </c>
      <c r="H46" s="10">
        <f t="shared" si="1"/>
      </c>
      <c r="I46" s="10">
        <f t="shared" si="2"/>
      </c>
      <c r="J46" s="11">
        <f t="shared" si="3"/>
        <v>383.79999999999995</v>
      </c>
      <c r="K46" s="10">
        <f t="shared" si="4"/>
        <v>94.60975609756098</v>
      </c>
    </row>
    <row r="47" spans="1:11" ht="34.5" customHeight="1">
      <c r="A47" s="9" t="s">
        <v>93</v>
      </c>
      <c r="B47" s="33" t="s">
        <v>94</v>
      </c>
      <c r="C47" s="24">
        <v>33813.6</v>
      </c>
      <c r="D47" s="24">
        <v>0</v>
      </c>
      <c r="E47" s="24">
        <v>0</v>
      </c>
      <c r="F47" s="24">
        <v>0</v>
      </c>
      <c r="G47" s="24">
        <f t="shared" si="0"/>
        <v>0</v>
      </c>
      <c r="H47" s="10">
        <f t="shared" si="1"/>
      </c>
      <c r="I47" s="10">
        <f t="shared" si="2"/>
      </c>
      <c r="J47" s="11">
        <f t="shared" si="3"/>
        <v>-33813.6</v>
      </c>
      <c r="K47" s="10">
        <f t="shared" si="4"/>
        <v>0</v>
      </c>
    </row>
    <row r="48" spans="1:11" ht="84.75" customHeight="1">
      <c r="A48" s="9" t="s">
        <v>95</v>
      </c>
      <c r="B48" s="33" t="s">
        <v>96</v>
      </c>
      <c r="C48" s="24">
        <v>322904.9</v>
      </c>
      <c r="D48" s="24">
        <v>8006.9</v>
      </c>
      <c r="E48" s="24">
        <v>8006.9</v>
      </c>
      <c r="F48" s="24">
        <v>159777.4</v>
      </c>
      <c r="G48" s="24">
        <f t="shared" si="0"/>
        <v>151770.5</v>
      </c>
      <c r="H48" s="10">
        <f t="shared" si="1"/>
        <v>19.954963843684823</v>
      </c>
      <c r="I48" s="10">
        <f t="shared" si="2"/>
        <v>19.954963843684823</v>
      </c>
      <c r="J48" s="11">
        <f t="shared" si="3"/>
        <v>-163127.50000000003</v>
      </c>
      <c r="K48" s="10">
        <f t="shared" si="4"/>
        <v>0.4948125593634534</v>
      </c>
    </row>
    <row r="49" spans="1:11" ht="51" customHeight="1">
      <c r="A49" s="9" t="s">
        <v>97</v>
      </c>
      <c r="B49" s="33" t="s">
        <v>98</v>
      </c>
      <c r="C49" s="24">
        <v>-336824.6</v>
      </c>
      <c r="D49" s="24">
        <v>0</v>
      </c>
      <c r="E49" s="24">
        <v>0</v>
      </c>
      <c r="F49" s="24">
        <v>-273451</v>
      </c>
      <c r="G49" s="24">
        <f t="shared" si="0"/>
        <v>-273451</v>
      </c>
      <c r="H49" s="10">
        <f t="shared" si="1"/>
      </c>
      <c r="I49" s="10">
        <f t="shared" si="2"/>
      </c>
      <c r="J49" s="11">
        <f t="shared" si="3"/>
        <v>63373.59999999998</v>
      </c>
      <c r="K49" s="10">
        <f t="shared" si="4"/>
        <v>0.81184984707174</v>
      </c>
    </row>
    <row r="50" spans="1:11" s="39" customFormat="1" ht="22.5" customHeight="1">
      <c r="A50" s="34"/>
      <c r="B50" s="35" t="s">
        <v>99</v>
      </c>
      <c r="C50" s="36">
        <f>C40+C41</f>
        <v>12172547</v>
      </c>
      <c r="D50" s="36">
        <f>D40+D41</f>
        <v>50955716.5</v>
      </c>
      <c r="E50" s="36">
        <f>E40+E41</f>
        <v>11658837.4</v>
      </c>
      <c r="F50" s="36">
        <f>F40+F41</f>
        <v>13082080.500000002</v>
      </c>
      <c r="G50" s="36">
        <f t="shared" si="0"/>
        <v>1423243.1000000015</v>
      </c>
      <c r="H50" s="37">
        <f t="shared" si="1"/>
        <v>1.1220741872598723</v>
      </c>
      <c r="I50" s="37">
        <f t="shared" si="2"/>
        <v>0.2567343057574316</v>
      </c>
      <c r="J50" s="38">
        <f t="shared" si="3"/>
        <v>909533.5000000019</v>
      </c>
      <c r="K50" s="37">
        <f t="shared" si="4"/>
        <v>1.07472006474898</v>
      </c>
    </row>
    <row r="51" spans="1:15" s="6" customFormat="1" ht="15.75">
      <c r="A51" s="16"/>
      <c r="B51" s="19"/>
      <c r="C51" s="17"/>
      <c r="D51" s="17"/>
      <c r="E51" s="17"/>
      <c r="F51" s="17"/>
      <c r="G51" s="18"/>
      <c r="H51" s="18"/>
      <c r="L51" s="1"/>
      <c r="M51" s="1"/>
      <c r="N51" s="1"/>
      <c r="O51" s="1"/>
    </row>
    <row r="52" spans="1:15" s="6" customFormat="1" ht="15.75">
      <c r="A52" s="16"/>
      <c r="B52" s="19"/>
      <c r="C52" s="17"/>
      <c r="D52" s="17"/>
      <c r="E52" s="17"/>
      <c r="F52" s="17"/>
      <c r="G52" s="18"/>
      <c r="H52" s="18"/>
      <c r="L52" s="1"/>
      <c r="M52" s="1"/>
      <c r="N52" s="1"/>
      <c r="O52" s="1"/>
    </row>
    <row r="53" spans="1:15" s="6" customFormat="1" ht="15.75">
      <c r="A53" s="16"/>
      <c r="B53" s="19"/>
      <c r="C53" s="17"/>
      <c r="D53" s="17"/>
      <c r="E53" s="17"/>
      <c r="F53" s="17"/>
      <c r="G53" s="18"/>
      <c r="H53" s="18"/>
      <c r="L53" s="1"/>
      <c r="M53" s="1"/>
      <c r="N53" s="1"/>
      <c r="O53" s="1"/>
    </row>
    <row r="54" spans="1:15" s="6" customFormat="1" ht="15.75">
      <c r="A54" s="16"/>
      <c r="B54" s="19"/>
      <c r="C54" s="17"/>
      <c r="D54" s="17"/>
      <c r="E54" s="17"/>
      <c r="F54" s="17"/>
      <c r="G54" s="18"/>
      <c r="H54" s="18"/>
      <c r="L54" s="1"/>
      <c r="M54" s="1"/>
      <c r="N54" s="1"/>
      <c r="O54" s="1"/>
    </row>
    <row r="55" spans="1:15" s="6" customFormat="1" ht="15.75">
      <c r="A55" s="16"/>
      <c r="B55" s="19"/>
      <c r="C55" s="17"/>
      <c r="D55" s="17"/>
      <c r="E55" s="17"/>
      <c r="F55" s="17"/>
      <c r="G55" s="18"/>
      <c r="H55" s="18"/>
      <c r="L55" s="1"/>
      <c r="M55" s="1"/>
      <c r="N55" s="1"/>
      <c r="O55" s="1"/>
    </row>
    <row r="56" spans="1:15" s="6" customFormat="1" ht="15.75">
      <c r="A56" s="16"/>
      <c r="B56" s="19"/>
      <c r="C56" s="17"/>
      <c r="D56" s="17"/>
      <c r="E56" s="17"/>
      <c r="F56" s="17"/>
      <c r="G56" s="18"/>
      <c r="H56" s="18"/>
      <c r="L56" s="1"/>
      <c r="M56" s="1"/>
      <c r="N56" s="1"/>
      <c r="O56" s="1"/>
    </row>
    <row r="57" spans="1:15" s="6" customFormat="1" ht="15.75">
      <c r="A57" s="16"/>
      <c r="B57" s="19"/>
      <c r="C57" s="17"/>
      <c r="D57" s="17"/>
      <c r="E57" s="17"/>
      <c r="F57" s="17"/>
      <c r="G57" s="18"/>
      <c r="H57" s="18"/>
      <c r="L57" s="1"/>
      <c r="M57" s="1"/>
      <c r="N57" s="1"/>
      <c r="O57" s="1"/>
    </row>
    <row r="58" spans="1:15" s="6" customFormat="1" ht="15.75">
      <c r="A58" s="16"/>
      <c r="B58" s="19"/>
      <c r="C58" s="17"/>
      <c r="D58" s="17"/>
      <c r="E58" s="17"/>
      <c r="F58" s="17"/>
      <c r="G58" s="18"/>
      <c r="H58" s="18"/>
      <c r="L58" s="1"/>
      <c r="M58" s="1"/>
      <c r="N58" s="1"/>
      <c r="O58" s="1"/>
    </row>
    <row r="59" spans="1:15" s="6" customFormat="1" ht="15.75">
      <c r="A59" s="16"/>
      <c r="B59" s="19"/>
      <c r="C59" s="17"/>
      <c r="D59" s="17"/>
      <c r="E59" s="17"/>
      <c r="F59" s="17"/>
      <c r="G59" s="18"/>
      <c r="H59" s="18"/>
      <c r="L59" s="1"/>
      <c r="M59" s="1"/>
      <c r="N59" s="1"/>
      <c r="O59" s="1"/>
    </row>
    <row r="60" spans="1:15" s="6" customFormat="1" ht="15.75">
      <c r="A60" s="16"/>
      <c r="B60" s="19"/>
      <c r="C60" s="17"/>
      <c r="D60" s="17"/>
      <c r="E60" s="17"/>
      <c r="F60" s="17"/>
      <c r="G60" s="18"/>
      <c r="H60" s="18"/>
      <c r="L60" s="1"/>
      <c r="M60" s="1"/>
      <c r="N60" s="1"/>
      <c r="O60" s="1"/>
    </row>
    <row r="61" spans="1:15" s="6" customFormat="1" ht="15.75">
      <c r="A61" s="16"/>
      <c r="B61" s="19"/>
      <c r="C61" s="17"/>
      <c r="D61" s="17"/>
      <c r="E61" s="17"/>
      <c r="F61" s="17"/>
      <c r="G61" s="18"/>
      <c r="H61" s="18"/>
      <c r="L61" s="1"/>
      <c r="M61" s="1"/>
      <c r="N61" s="1"/>
      <c r="O61" s="1"/>
    </row>
    <row r="62" spans="1:15" s="6" customFormat="1" ht="15.75">
      <c r="A62" s="16"/>
      <c r="B62" s="19"/>
      <c r="C62" s="17"/>
      <c r="D62" s="17"/>
      <c r="E62" s="17"/>
      <c r="F62" s="17"/>
      <c r="G62" s="18"/>
      <c r="H62" s="18"/>
      <c r="L62" s="1"/>
      <c r="M62" s="1"/>
      <c r="N62" s="1"/>
      <c r="O62" s="1"/>
    </row>
    <row r="63" spans="1:15" s="6" customFormat="1" ht="15.75">
      <c r="A63" s="16"/>
      <c r="B63" s="19"/>
      <c r="C63" s="17"/>
      <c r="D63" s="17"/>
      <c r="E63" s="17"/>
      <c r="F63" s="17"/>
      <c r="G63" s="18"/>
      <c r="H63" s="18"/>
      <c r="L63" s="1"/>
      <c r="M63" s="1"/>
      <c r="N63" s="1"/>
      <c r="O63" s="1"/>
    </row>
    <row r="64" spans="1:15" s="6" customFormat="1" ht="15.75">
      <c r="A64" s="16"/>
      <c r="B64" s="19"/>
      <c r="C64" s="17"/>
      <c r="D64" s="17"/>
      <c r="E64" s="17"/>
      <c r="F64" s="17"/>
      <c r="G64" s="18"/>
      <c r="H64" s="18"/>
      <c r="L64" s="1"/>
      <c r="M64" s="1"/>
      <c r="N64" s="1"/>
      <c r="O64" s="1"/>
    </row>
    <row r="65" spans="1:15" s="6" customFormat="1" ht="15.75">
      <c r="A65" s="16"/>
      <c r="B65" s="19"/>
      <c r="C65" s="17"/>
      <c r="D65" s="17"/>
      <c r="E65" s="17"/>
      <c r="F65" s="17"/>
      <c r="G65" s="18"/>
      <c r="H65" s="18"/>
      <c r="L65" s="1"/>
      <c r="M65" s="1"/>
      <c r="N65" s="1"/>
      <c r="O65" s="1"/>
    </row>
    <row r="66" spans="1:15" s="6" customFormat="1" ht="15.75">
      <c r="A66" s="16"/>
      <c r="B66" s="19"/>
      <c r="C66" s="17"/>
      <c r="D66" s="17"/>
      <c r="E66" s="17"/>
      <c r="F66" s="17"/>
      <c r="G66" s="18"/>
      <c r="H66" s="18"/>
      <c r="L66" s="1"/>
      <c r="M66" s="1"/>
      <c r="N66" s="1"/>
      <c r="O66" s="1"/>
    </row>
    <row r="67" spans="1:15" s="6" customFormat="1" ht="15.75">
      <c r="A67" s="16"/>
      <c r="B67" s="19"/>
      <c r="C67" s="17"/>
      <c r="D67" s="17"/>
      <c r="E67" s="17"/>
      <c r="F67" s="17"/>
      <c r="G67" s="18"/>
      <c r="H67" s="18"/>
      <c r="L67" s="1"/>
      <c r="M67" s="1"/>
      <c r="N67" s="1"/>
      <c r="O67" s="1"/>
    </row>
    <row r="68" spans="1:15" s="6" customFormat="1" ht="15.75">
      <c r="A68" s="16"/>
      <c r="B68" s="19"/>
      <c r="C68" s="17"/>
      <c r="D68" s="17"/>
      <c r="E68" s="17"/>
      <c r="F68" s="17"/>
      <c r="G68" s="18"/>
      <c r="H68" s="18"/>
      <c r="L68" s="1"/>
      <c r="M68" s="1"/>
      <c r="N68" s="1"/>
      <c r="O68" s="1"/>
    </row>
    <row r="69" spans="1:15" s="6" customFormat="1" ht="15.75">
      <c r="A69" s="16"/>
      <c r="B69" s="19"/>
      <c r="C69" s="17"/>
      <c r="D69" s="17"/>
      <c r="E69" s="17"/>
      <c r="F69" s="17"/>
      <c r="G69" s="18"/>
      <c r="H69" s="18"/>
      <c r="L69" s="1"/>
      <c r="M69" s="1"/>
      <c r="N69" s="1"/>
      <c r="O69" s="1"/>
    </row>
    <row r="70" spans="1:15" s="6" customFormat="1" ht="15.75">
      <c r="A70" s="16"/>
      <c r="B70" s="19"/>
      <c r="C70" s="17"/>
      <c r="D70" s="17"/>
      <c r="E70" s="17"/>
      <c r="F70" s="17"/>
      <c r="G70" s="18"/>
      <c r="H70" s="18"/>
      <c r="L70" s="1"/>
      <c r="M70" s="1"/>
      <c r="N70" s="1"/>
      <c r="O70" s="1"/>
    </row>
    <row r="71" spans="1:15" s="6" customFormat="1" ht="15.75">
      <c r="A71" s="16"/>
      <c r="B71" s="19"/>
      <c r="C71" s="17"/>
      <c r="D71" s="17"/>
      <c r="E71" s="17"/>
      <c r="F71" s="17"/>
      <c r="G71" s="18"/>
      <c r="H71" s="18"/>
      <c r="L71" s="1"/>
      <c r="M71" s="1"/>
      <c r="N71" s="1"/>
      <c r="O71" s="1"/>
    </row>
    <row r="72" spans="1:15" s="6" customFormat="1" ht="15.75">
      <c r="A72" s="16"/>
      <c r="B72" s="19"/>
      <c r="C72" s="17"/>
      <c r="D72" s="17"/>
      <c r="E72" s="17"/>
      <c r="F72" s="17"/>
      <c r="G72" s="18"/>
      <c r="H72" s="18"/>
      <c r="L72" s="1"/>
      <c r="M72" s="1"/>
      <c r="N72" s="1"/>
      <c r="O72" s="1"/>
    </row>
    <row r="73" spans="1:15" s="6" customFormat="1" ht="15.75">
      <c r="A73" s="16"/>
      <c r="B73" s="19"/>
      <c r="C73" s="17"/>
      <c r="D73" s="17"/>
      <c r="E73" s="17"/>
      <c r="F73" s="17"/>
      <c r="G73" s="18"/>
      <c r="H73" s="18"/>
      <c r="L73" s="1"/>
      <c r="M73" s="1"/>
      <c r="N73" s="1"/>
      <c r="O73" s="1"/>
    </row>
    <row r="74" spans="1:15" s="6" customFormat="1" ht="15.75">
      <c r="A74" s="16"/>
      <c r="B74" s="19"/>
      <c r="C74" s="17"/>
      <c r="D74" s="17"/>
      <c r="E74" s="17"/>
      <c r="F74" s="17"/>
      <c r="G74" s="18"/>
      <c r="H74" s="18"/>
      <c r="L74" s="1"/>
      <c r="M74" s="1"/>
      <c r="N74" s="1"/>
      <c r="O74" s="1"/>
    </row>
    <row r="75" spans="1:15" s="6" customFormat="1" ht="15.75">
      <c r="A75" s="16"/>
      <c r="B75" s="19"/>
      <c r="C75" s="17"/>
      <c r="D75" s="17"/>
      <c r="E75" s="17"/>
      <c r="F75" s="17"/>
      <c r="G75" s="18"/>
      <c r="H75" s="18"/>
      <c r="L75" s="1"/>
      <c r="M75" s="1"/>
      <c r="N75" s="1"/>
      <c r="O75" s="1"/>
    </row>
    <row r="76" spans="1:15" s="6" customFormat="1" ht="15.75">
      <c r="A76" s="16"/>
      <c r="B76" s="19"/>
      <c r="C76" s="17"/>
      <c r="D76" s="17"/>
      <c r="E76" s="17"/>
      <c r="F76" s="17"/>
      <c r="G76" s="18"/>
      <c r="H76" s="18"/>
      <c r="L76" s="1"/>
      <c r="M76" s="1"/>
      <c r="N76" s="1"/>
      <c r="O76" s="1"/>
    </row>
    <row r="77" spans="1:15" s="6" customFormat="1" ht="15.75">
      <c r="A77" s="16"/>
      <c r="B77" s="19"/>
      <c r="C77" s="17"/>
      <c r="D77" s="17"/>
      <c r="E77" s="17"/>
      <c r="F77" s="17"/>
      <c r="G77" s="18"/>
      <c r="H77" s="18"/>
      <c r="L77" s="1"/>
      <c r="M77" s="1"/>
      <c r="N77" s="1"/>
      <c r="O77" s="1"/>
    </row>
    <row r="78" spans="1:15" s="6" customFormat="1" ht="15.75">
      <c r="A78" s="16"/>
      <c r="B78" s="19"/>
      <c r="C78" s="17"/>
      <c r="D78" s="17"/>
      <c r="E78" s="17"/>
      <c r="F78" s="17"/>
      <c r="G78" s="18"/>
      <c r="H78" s="18"/>
      <c r="L78" s="1"/>
      <c r="M78" s="1"/>
      <c r="N78" s="1"/>
      <c r="O78" s="1"/>
    </row>
    <row r="79" spans="1:15" s="6" customFormat="1" ht="15.75">
      <c r="A79" s="16"/>
      <c r="B79" s="19"/>
      <c r="C79" s="17"/>
      <c r="D79" s="17"/>
      <c r="E79" s="17"/>
      <c r="F79" s="17"/>
      <c r="G79" s="18"/>
      <c r="H79" s="18"/>
      <c r="L79" s="1"/>
      <c r="M79" s="1"/>
      <c r="N79" s="1"/>
      <c r="O79" s="1"/>
    </row>
    <row r="80" spans="1:15" s="6" customFormat="1" ht="15.75">
      <c r="A80" s="16"/>
      <c r="B80" s="19"/>
      <c r="C80" s="17"/>
      <c r="D80" s="17"/>
      <c r="E80" s="17"/>
      <c r="F80" s="17"/>
      <c r="G80" s="18"/>
      <c r="H80" s="18"/>
      <c r="L80" s="1"/>
      <c r="M80" s="1"/>
      <c r="N80" s="1"/>
      <c r="O80" s="1"/>
    </row>
    <row r="81" spans="1:15" s="6" customFormat="1" ht="15.75">
      <c r="A81" s="16"/>
      <c r="B81" s="19"/>
      <c r="C81" s="17"/>
      <c r="D81" s="17"/>
      <c r="E81" s="17"/>
      <c r="F81" s="17"/>
      <c r="G81" s="18"/>
      <c r="H81" s="18"/>
      <c r="L81" s="1"/>
      <c r="M81" s="1"/>
      <c r="N81" s="1"/>
      <c r="O81" s="1"/>
    </row>
    <row r="82" spans="1:15" s="6" customFormat="1" ht="15.75">
      <c r="A82" s="16"/>
      <c r="B82" s="19"/>
      <c r="C82" s="17"/>
      <c r="D82" s="17"/>
      <c r="E82" s="17"/>
      <c r="F82" s="17"/>
      <c r="G82" s="18"/>
      <c r="H82" s="18"/>
      <c r="L82" s="1"/>
      <c r="M82" s="1"/>
      <c r="N82" s="1"/>
      <c r="O82" s="1"/>
    </row>
    <row r="83" spans="1:15" s="6" customFormat="1" ht="15.75">
      <c r="A83" s="16"/>
      <c r="B83" s="19"/>
      <c r="C83" s="17"/>
      <c r="D83" s="17"/>
      <c r="E83" s="17"/>
      <c r="F83" s="17"/>
      <c r="G83" s="18"/>
      <c r="H83" s="18"/>
      <c r="L83" s="1"/>
      <c r="M83" s="1"/>
      <c r="N83" s="1"/>
      <c r="O83" s="1"/>
    </row>
    <row r="84" spans="1:15" s="6" customFormat="1" ht="15.75">
      <c r="A84" s="16"/>
      <c r="B84" s="19"/>
      <c r="C84" s="17"/>
      <c r="D84" s="17"/>
      <c r="E84" s="17"/>
      <c r="F84" s="17"/>
      <c r="G84" s="18"/>
      <c r="H84" s="18"/>
      <c r="L84" s="1"/>
      <c r="M84" s="1"/>
      <c r="N84" s="1"/>
      <c r="O84" s="1"/>
    </row>
    <row r="85" spans="1:15" s="6" customFormat="1" ht="15.75">
      <c r="A85" s="16"/>
      <c r="B85" s="19"/>
      <c r="C85" s="17"/>
      <c r="D85" s="17"/>
      <c r="E85" s="17"/>
      <c r="F85" s="17"/>
      <c r="G85" s="18"/>
      <c r="H85" s="18"/>
      <c r="L85" s="1"/>
      <c r="M85" s="1"/>
      <c r="N85" s="1"/>
      <c r="O85" s="1"/>
    </row>
    <row r="86" spans="1:15" s="6" customFormat="1" ht="15.75">
      <c r="A86" s="16"/>
      <c r="B86" s="19"/>
      <c r="C86" s="17"/>
      <c r="D86" s="17"/>
      <c r="E86" s="17"/>
      <c r="F86" s="17"/>
      <c r="G86" s="18"/>
      <c r="H86" s="18"/>
      <c r="L86" s="1"/>
      <c r="M86" s="1"/>
      <c r="N86" s="1"/>
      <c r="O86" s="1"/>
    </row>
    <row r="87" spans="1:15" s="6" customFormat="1" ht="15.75">
      <c r="A87" s="16"/>
      <c r="B87" s="19"/>
      <c r="C87" s="17"/>
      <c r="D87" s="17"/>
      <c r="E87" s="17"/>
      <c r="F87" s="17"/>
      <c r="G87" s="18"/>
      <c r="H87" s="18"/>
      <c r="L87" s="1"/>
      <c r="M87" s="1"/>
      <c r="N87" s="1"/>
      <c r="O87" s="1"/>
    </row>
    <row r="88" spans="1:15" s="6" customFormat="1" ht="15.75">
      <c r="A88" s="16"/>
      <c r="B88" s="19"/>
      <c r="C88" s="17"/>
      <c r="D88" s="17"/>
      <c r="E88" s="17"/>
      <c r="F88" s="17"/>
      <c r="G88" s="18"/>
      <c r="H88" s="18"/>
      <c r="L88" s="1"/>
      <c r="M88" s="1"/>
      <c r="N88" s="1"/>
      <c r="O88" s="1"/>
    </row>
    <row r="89" spans="1:15" s="6" customFormat="1" ht="15.75">
      <c r="A89" s="16"/>
      <c r="B89" s="19"/>
      <c r="C89" s="17"/>
      <c r="D89" s="17"/>
      <c r="E89" s="17"/>
      <c r="F89" s="17"/>
      <c r="G89" s="18"/>
      <c r="H89" s="18"/>
      <c r="L89" s="1"/>
      <c r="M89" s="1"/>
      <c r="N89" s="1"/>
      <c r="O89" s="1"/>
    </row>
    <row r="90" spans="1:15" s="6" customFormat="1" ht="15.75">
      <c r="A90" s="16"/>
      <c r="B90" s="19"/>
      <c r="C90" s="17"/>
      <c r="D90" s="17"/>
      <c r="E90" s="17"/>
      <c r="F90" s="17"/>
      <c r="G90" s="18"/>
      <c r="H90" s="18"/>
      <c r="L90" s="1"/>
      <c r="M90" s="1"/>
      <c r="N90" s="1"/>
      <c r="O90" s="1"/>
    </row>
    <row r="91" spans="1:15" s="6" customFormat="1" ht="15.75">
      <c r="A91" s="16"/>
      <c r="B91" s="19"/>
      <c r="C91" s="17"/>
      <c r="D91" s="17"/>
      <c r="E91" s="17"/>
      <c r="F91" s="17"/>
      <c r="G91" s="18"/>
      <c r="H91" s="18"/>
      <c r="L91" s="1"/>
      <c r="M91" s="1"/>
      <c r="N91" s="1"/>
      <c r="O91" s="1"/>
    </row>
    <row r="92" spans="1:15" s="6" customFormat="1" ht="15.75">
      <c r="A92" s="16"/>
      <c r="B92" s="19"/>
      <c r="C92" s="17"/>
      <c r="D92" s="17"/>
      <c r="E92" s="17"/>
      <c r="F92" s="17"/>
      <c r="G92" s="18"/>
      <c r="H92" s="18"/>
      <c r="L92" s="1"/>
      <c r="M92" s="1"/>
      <c r="N92" s="1"/>
      <c r="O92" s="1"/>
    </row>
    <row r="93" spans="1:15" s="6" customFormat="1" ht="15.75">
      <c r="A93" s="16"/>
      <c r="B93" s="19"/>
      <c r="C93" s="17"/>
      <c r="D93" s="17"/>
      <c r="E93" s="17"/>
      <c r="F93" s="17"/>
      <c r="G93" s="18"/>
      <c r="H93" s="18"/>
      <c r="L93" s="1"/>
      <c r="M93" s="1"/>
      <c r="N93" s="1"/>
      <c r="O93" s="1"/>
    </row>
    <row r="94" spans="1:15" s="6" customFormat="1" ht="15.75">
      <c r="A94" s="16"/>
      <c r="B94" s="19"/>
      <c r="C94" s="17"/>
      <c r="D94" s="17"/>
      <c r="E94" s="17"/>
      <c r="F94" s="17"/>
      <c r="G94" s="18"/>
      <c r="H94" s="18"/>
      <c r="L94" s="1"/>
      <c r="M94" s="1"/>
      <c r="N94" s="1"/>
      <c r="O94" s="1"/>
    </row>
    <row r="95" spans="1:15" s="6" customFormat="1" ht="15.75">
      <c r="A95" s="16"/>
      <c r="B95" s="19"/>
      <c r="C95" s="17"/>
      <c r="D95" s="17"/>
      <c r="E95" s="17"/>
      <c r="F95" s="17"/>
      <c r="G95" s="18"/>
      <c r="H95" s="18"/>
      <c r="L95" s="1"/>
      <c r="M95" s="1"/>
      <c r="N95" s="1"/>
      <c r="O95" s="1"/>
    </row>
    <row r="96" spans="1:15" s="6" customFormat="1" ht="15.75">
      <c r="A96" s="16"/>
      <c r="B96" s="19"/>
      <c r="C96" s="17"/>
      <c r="D96" s="17"/>
      <c r="E96" s="17"/>
      <c r="F96" s="17"/>
      <c r="G96" s="18"/>
      <c r="H96" s="18"/>
      <c r="L96" s="1"/>
      <c r="M96" s="1"/>
      <c r="N96" s="1"/>
      <c r="O96" s="1"/>
    </row>
    <row r="97" spans="1:15" s="6" customFormat="1" ht="15.75">
      <c r="A97" s="16"/>
      <c r="B97" s="19"/>
      <c r="C97" s="17"/>
      <c r="D97" s="17"/>
      <c r="E97" s="17"/>
      <c r="F97" s="17"/>
      <c r="G97" s="18"/>
      <c r="H97" s="18"/>
      <c r="L97" s="1"/>
      <c r="M97" s="1"/>
      <c r="N97" s="1"/>
      <c r="O97" s="1"/>
    </row>
    <row r="98" spans="1:15" s="6" customFormat="1" ht="15.75">
      <c r="A98" s="16"/>
      <c r="B98" s="19"/>
      <c r="C98" s="17"/>
      <c r="D98" s="17"/>
      <c r="E98" s="17"/>
      <c r="F98" s="17"/>
      <c r="G98" s="18"/>
      <c r="H98" s="18"/>
      <c r="L98" s="1"/>
      <c r="M98" s="1"/>
      <c r="N98" s="1"/>
      <c r="O98" s="1"/>
    </row>
    <row r="99" spans="1:15" s="6" customFormat="1" ht="15.75">
      <c r="A99" s="16"/>
      <c r="B99" s="19"/>
      <c r="C99" s="17"/>
      <c r="D99" s="17"/>
      <c r="E99" s="17"/>
      <c r="F99" s="17"/>
      <c r="G99" s="18"/>
      <c r="H99" s="18"/>
      <c r="L99" s="1"/>
      <c r="M99" s="1"/>
      <c r="N99" s="1"/>
      <c r="O99" s="1"/>
    </row>
    <row r="100" spans="1:15" s="6" customFormat="1" ht="15.75">
      <c r="A100" s="16"/>
      <c r="B100" s="19"/>
      <c r="C100" s="17"/>
      <c r="D100" s="17"/>
      <c r="E100" s="17"/>
      <c r="F100" s="17"/>
      <c r="G100" s="18"/>
      <c r="H100" s="18"/>
      <c r="L100" s="1"/>
      <c r="M100" s="1"/>
      <c r="N100" s="1"/>
      <c r="O100" s="1"/>
    </row>
    <row r="101" spans="1:15" s="6" customFormat="1" ht="15.75">
      <c r="A101" s="16"/>
      <c r="B101" s="19"/>
      <c r="C101" s="17"/>
      <c r="D101" s="17"/>
      <c r="E101" s="17"/>
      <c r="F101" s="17"/>
      <c r="G101" s="18"/>
      <c r="H101" s="18"/>
      <c r="L101" s="1"/>
      <c r="M101" s="1"/>
      <c r="N101" s="1"/>
      <c r="O101" s="1"/>
    </row>
    <row r="102" spans="1:15" s="6" customFormat="1" ht="15.75">
      <c r="A102" s="16"/>
      <c r="B102" s="19"/>
      <c r="C102" s="17"/>
      <c r="D102" s="17"/>
      <c r="E102" s="17"/>
      <c r="F102" s="17"/>
      <c r="G102" s="18"/>
      <c r="H102" s="18"/>
      <c r="L102" s="1"/>
      <c r="M102" s="1"/>
      <c r="N102" s="1"/>
      <c r="O102" s="1"/>
    </row>
    <row r="103" spans="1:15" s="6" customFormat="1" ht="15.75">
      <c r="A103" s="16"/>
      <c r="B103" s="19"/>
      <c r="C103" s="17"/>
      <c r="D103" s="17"/>
      <c r="E103" s="17"/>
      <c r="F103" s="17"/>
      <c r="G103" s="18"/>
      <c r="H103" s="18"/>
      <c r="L103" s="1"/>
      <c r="M103" s="1"/>
      <c r="N103" s="1"/>
      <c r="O103" s="1"/>
    </row>
    <row r="104" spans="1:15" s="6" customFormat="1" ht="15.75">
      <c r="A104" s="16"/>
      <c r="B104" s="19"/>
      <c r="C104" s="17"/>
      <c r="D104" s="17"/>
      <c r="E104" s="17"/>
      <c r="F104" s="17"/>
      <c r="G104" s="18"/>
      <c r="H104" s="18"/>
      <c r="L104" s="1"/>
      <c r="M104" s="1"/>
      <c r="N104" s="1"/>
      <c r="O104" s="1"/>
    </row>
    <row r="105" spans="1:15" s="6" customFormat="1" ht="15.75">
      <c r="A105" s="16"/>
      <c r="B105" s="19"/>
      <c r="C105" s="17"/>
      <c r="D105" s="17"/>
      <c r="E105" s="17"/>
      <c r="F105" s="17"/>
      <c r="G105" s="18"/>
      <c r="H105" s="18"/>
      <c r="L105" s="1"/>
      <c r="M105" s="1"/>
      <c r="N105" s="1"/>
      <c r="O105" s="1"/>
    </row>
    <row r="106" spans="1:15" s="6" customFormat="1" ht="15.75">
      <c r="A106" s="16"/>
      <c r="B106" s="19"/>
      <c r="C106" s="17"/>
      <c r="D106" s="17"/>
      <c r="E106" s="17"/>
      <c r="F106" s="17"/>
      <c r="G106" s="18"/>
      <c r="H106" s="18"/>
      <c r="L106" s="1"/>
      <c r="M106" s="1"/>
      <c r="N106" s="1"/>
      <c r="O106" s="1"/>
    </row>
    <row r="107" spans="1:15" s="6" customFormat="1" ht="15.75">
      <c r="A107" s="16"/>
      <c r="B107" s="19"/>
      <c r="C107" s="17"/>
      <c r="D107" s="17"/>
      <c r="E107" s="17"/>
      <c r="F107" s="17"/>
      <c r="G107" s="18"/>
      <c r="H107" s="18"/>
      <c r="L107" s="1"/>
      <c r="M107" s="1"/>
      <c r="N107" s="1"/>
      <c r="O107" s="1"/>
    </row>
    <row r="108" spans="1:15" s="6" customFormat="1" ht="15.75">
      <c r="A108" s="16"/>
      <c r="B108" s="19"/>
      <c r="C108" s="17"/>
      <c r="D108" s="17"/>
      <c r="E108" s="17"/>
      <c r="F108" s="17"/>
      <c r="G108" s="18"/>
      <c r="H108" s="18"/>
      <c r="L108" s="1"/>
      <c r="M108" s="1"/>
      <c r="N108" s="1"/>
      <c r="O108" s="1"/>
    </row>
    <row r="109" spans="1:15" s="6" customFormat="1" ht="15.75">
      <c r="A109" s="16"/>
      <c r="B109" s="19"/>
      <c r="C109" s="17"/>
      <c r="D109" s="17"/>
      <c r="E109" s="17"/>
      <c r="F109" s="17"/>
      <c r="G109" s="18"/>
      <c r="H109" s="18"/>
      <c r="L109" s="1"/>
      <c r="M109" s="1"/>
      <c r="N109" s="1"/>
      <c r="O109" s="1"/>
    </row>
    <row r="110" spans="1:15" s="6" customFormat="1" ht="15.75">
      <c r="A110" s="16"/>
      <c r="B110" s="19"/>
      <c r="C110" s="17"/>
      <c r="D110" s="17"/>
      <c r="E110" s="17"/>
      <c r="F110" s="17"/>
      <c r="G110" s="18"/>
      <c r="H110" s="18"/>
      <c r="L110" s="1"/>
      <c r="M110" s="1"/>
      <c r="N110" s="1"/>
      <c r="O110" s="1"/>
    </row>
    <row r="111" spans="1:15" s="6" customFormat="1" ht="15.75">
      <c r="A111" s="16"/>
      <c r="B111" s="19"/>
      <c r="C111" s="17"/>
      <c r="D111" s="17"/>
      <c r="E111" s="17"/>
      <c r="F111" s="17"/>
      <c r="G111" s="18"/>
      <c r="H111" s="18"/>
      <c r="L111" s="1"/>
      <c r="M111" s="1"/>
      <c r="N111" s="1"/>
      <c r="O111" s="1"/>
    </row>
    <row r="112" spans="1:15" s="6" customFormat="1" ht="15.75">
      <c r="A112" s="16"/>
      <c r="B112" s="19"/>
      <c r="C112" s="17"/>
      <c r="D112" s="17"/>
      <c r="E112" s="17"/>
      <c r="F112" s="17"/>
      <c r="G112" s="18"/>
      <c r="H112" s="18"/>
      <c r="L112" s="1"/>
      <c r="M112" s="1"/>
      <c r="N112" s="1"/>
      <c r="O112" s="1"/>
    </row>
    <row r="113" spans="1:15" s="6" customFormat="1" ht="15.75">
      <c r="A113" s="16"/>
      <c r="B113" s="19"/>
      <c r="C113" s="17"/>
      <c r="D113" s="17"/>
      <c r="E113" s="17"/>
      <c r="F113" s="17"/>
      <c r="G113" s="18"/>
      <c r="H113" s="18"/>
      <c r="L113" s="1"/>
      <c r="M113" s="1"/>
      <c r="N113" s="1"/>
      <c r="O113" s="1"/>
    </row>
    <row r="114" spans="1:15" s="6" customFormat="1" ht="15.75">
      <c r="A114" s="16"/>
      <c r="B114" s="19"/>
      <c r="C114" s="17"/>
      <c r="D114" s="17"/>
      <c r="E114" s="17"/>
      <c r="F114" s="17"/>
      <c r="G114" s="18"/>
      <c r="H114" s="18"/>
      <c r="L114" s="1"/>
      <c r="M114" s="1"/>
      <c r="N114" s="1"/>
      <c r="O114" s="1"/>
    </row>
    <row r="115" spans="1:15" s="6" customFormat="1" ht="15.75">
      <c r="A115" s="16"/>
      <c r="B115" s="19"/>
      <c r="C115" s="17"/>
      <c r="D115" s="17"/>
      <c r="E115" s="17"/>
      <c r="F115" s="17"/>
      <c r="G115" s="18"/>
      <c r="H115" s="18"/>
      <c r="L115" s="1"/>
      <c r="M115" s="1"/>
      <c r="N115" s="1"/>
      <c r="O115" s="1"/>
    </row>
    <row r="116" spans="1:15" s="6" customFormat="1" ht="15.75">
      <c r="A116" s="16"/>
      <c r="B116" s="19"/>
      <c r="C116" s="17"/>
      <c r="D116" s="17"/>
      <c r="E116" s="17"/>
      <c r="F116" s="17"/>
      <c r="G116" s="18"/>
      <c r="H116" s="18"/>
      <c r="L116" s="1"/>
      <c r="M116" s="1"/>
      <c r="N116" s="1"/>
      <c r="O116" s="1"/>
    </row>
    <row r="117" spans="1:15" s="6" customFormat="1" ht="15.75">
      <c r="A117" s="16"/>
      <c r="B117" s="19"/>
      <c r="C117" s="17"/>
      <c r="D117" s="17"/>
      <c r="E117" s="17"/>
      <c r="F117" s="17"/>
      <c r="G117" s="18"/>
      <c r="H117" s="18"/>
      <c r="L117" s="1"/>
      <c r="M117" s="1"/>
      <c r="N117" s="1"/>
      <c r="O117" s="1"/>
    </row>
    <row r="118" spans="1:15" s="6" customFormat="1" ht="15.75">
      <c r="A118" s="16"/>
      <c r="B118" s="19"/>
      <c r="C118" s="17"/>
      <c r="D118" s="17"/>
      <c r="E118" s="17"/>
      <c r="F118" s="17"/>
      <c r="G118" s="18"/>
      <c r="H118" s="18"/>
      <c r="L118" s="1"/>
      <c r="M118" s="1"/>
      <c r="N118" s="1"/>
      <c r="O118" s="1"/>
    </row>
    <row r="119" spans="1:15" s="6" customFormat="1" ht="15.75">
      <c r="A119" s="16"/>
      <c r="B119" s="19"/>
      <c r="C119" s="17"/>
      <c r="D119" s="17"/>
      <c r="E119" s="17"/>
      <c r="F119" s="17"/>
      <c r="G119" s="18"/>
      <c r="H119" s="18"/>
      <c r="L119" s="1"/>
      <c r="M119" s="1"/>
      <c r="N119" s="1"/>
      <c r="O119" s="1"/>
    </row>
    <row r="120" spans="1:15" s="6" customFormat="1" ht="15.75">
      <c r="A120" s="16"/>
      <c r="B120" s="19"/>
      <c r="C120" s="17"/>
      <c r="D120" s="17"/>
      <c r="E120" s="17"/>
      <c r="F120" s="17"/>
      <c r="G120" s="18"/>
      <c r="H120" s="18"/>
      <c r="L120" s="1"/>
      <c r="M120" s="1"/>
      <c r="N120" s="1"/>
      <c r="O120" s="1"/>
    </row>
    <row r="121" spans="1:15" s="6" customFormat="1" ht="15.75">
      <c r="A121" s="16"/>
      <c r="B121" s="19"/>
      <c r="C121" s="17"/>
      <c r="D121" s="17"/>
      <c r="E121" s="17"/>
      <c r="F121" s="17"/>
      <c r="G121" s="18"/>
      <c r="H121" s="18"/>
      <c r="L121" s="1"/>
      <c r="M121" s="1"/>
      <c r="N121" s="1"/>
      <c r="O121" s="1"/>
    </row>
    <row r="122" spans="1:15" s="6" customFormat="1" ht="15.75">
      <c r="A122" s="16"/>
      <c r="B122" s="19"/>
      <c r="C122" s="17"/>
      <c r="D122" s="17"/>
      <c r="E122" s="17"/>
      <c r="F122" s="17"/>
      <c r="G122" s="18"/>
      <c r="H122" s="18"/>
      <c r="L122" s="1"/>
      <c r="M122" s="1"/>
      <c r="N122" s="1"/>
      <c r="O122" s="1"/>
    </row>
    <row r="123" spans="1:15" s="6" customFormat="1" ht="15.75">
      <c r="A123" s="16"/>
      <c r="B123" s="19"/>
      <c r="C123" s="17"/>
      <c r="D123" s="17"/>
      <c r="E123" s="17"/>
      <c r="F123" s="17"/>
      <c r="G123" s="18"/>
      <c r="H123" s="18"/>
      <c r="L123" s="1"/>
      <c r="M123" s="1"/>
      <c r="N123" s="1"/>
      <c r="O123" s="1"/>
    </row>
    <row r="124" spans="1:15" s="6" customFormat="1" ht="15.75">
      <c r="A124" s="16"/>
      <c r="B124" s="19"/>
      <c r="C124" s="17"/>
      <c r="D124" s="17"/>
      <c r="E124" s="17"/>
      <c r="F124" s="17"/>
      <c r="G124" s="18"/>
      <c r="H124" s="18"/>
      <c r="L124" s="1"/>
      <c r="M124" s="1"/>
      <c r="N124" s="1"/>
      <c r="O124" s="1"/>
    </row>
    <row r="125" spans="1:15" s="6" customFormat="1" ht="15.75">
      <c r="A125" s="16"/>
      <c r="B125" s="19"/>
      <c r="C125" s="17"/>
      <c r="D125" s="17"/>
      <c r="E125" s="17"/>
      <c r="F125" s="17"/>
      <c r="G125" s="18"/>
      <c r="H125" s="18"/>
      <c r="L125" s="1"/>
      <c r="M125" s="1"/>
      <c r="N125" s="1"/>
      <c r="O125" s="1"/>
    </row>
    <row r="126" spans="1:15" s="6" customFormat="1" ht="15.75">
      <c r="A126" s="16"/>
      <c r="B126" s="19"/>
      <c r="C126" s="17"/>
      <c r="D126" s="17"/>
      <c r="E126" s="17"/>
      <c r="F126" s="17"/>
      <c r="G126" s="18"/>
      <c r="H126" s="18"/>
      <c r="L126" s="1"/>
      <c r="M126" s="1"/>
      <c r="N126" s="1"/>
      <c r="O126" s="1"/>
    </row>
    <row r="127" spans="1:15" s="6" customFormat="1" ht="15.75">
      <c r="A127" s="16"/>
      <c r="B127" s="19"/>
      <c r="C127" s="17"/>
      <c r="D127" s="17"/>
      <c r="E127" s="17"/>
      <c r="F127" s="17"/>
      <c r="G127" s="18"/>
      <c r="H127" s="18"/>
      <c r="L127" s="1"/>
      <c r="M127" s="1"/>
      <c r="N127" s="1"/>
      <c r="O127" s="1"/>
    </row>
  </sheetData>
  <sheetProtection password="CE28" sheet="1" objects="1" scenarios="1"/>
  <autoFilter ref="A4:K50"/>
  <mergeCells count="2">
    <mergeCell ref="A1:K1"/>
    <mergeCell ref="A2:K2"/>
  </mergeCells>
  <printOptions/>
  <pageMargins left="0.31496062992125984" right="0.1968503937007874" top="0.2755905511811024" bottom="0.2755905511811024" header="0.2755905511811024" footer="0.15748031496062992"/>
  <pageSetup firstPageNumber="0" useFirstPageNumber="1" fitToHeight="0" fitToWidth="1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2023-05-15T05:08:37Z</cp:lastPrinted>
  <dcterms:created xsi:type="dcterms:W3CDTF">2023-05-10T09:13:22Z</dcterms:created>
  <dcterms:modified xsi:type="dcterms:W3CDTF">2023-05-16T06:40:28Z</dcterms:modified>
  <cp:category/>
  <cp:version/>
  <cp:contentType/>
  <cp:contentStatus/>
</cp:coreProperties>
</file>